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a.nunvarova\Downloads\"/>
    </mc:Choice>
  </mc:AlternateContent>
  <bookViews>
    <workbookView xWindow="0" yWindow="0" windowWidth="8480" windowHeight="6120"/>
  </bookViews>
  <sheets>
    <sheet name="C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0" i="1" l="1"/>
  <c r="L326" i="1"/>
  <c r="L307" i="1"/>
  <c r="L281" i="1"/>
  <c r="L250" i="1"/>
  <c r="L238" i="1"/>
  <c r="L207" i="1"/>
  <c r="L187" i="1"/>
  <c r="L167" i="1"/>
  <c r="K150" i="1"/>
  <c r="L146" i="1"/>
  <c r="L113" i="1"/>
  <c r="L95" i="1"/>
  <c r="L67" i="1"/>
  <c r="L34" i="1"/>
  <c r="L6" i="1"/>
  <c r="L219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9" i="1"/>
  <c r="L210" i="1"/>
  <c r="L211" i="1"/>
  <c r="L212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40" i="1"/>
  <c r="L241" i="1"/>
  <c r="L242" i="1"/>
  <c r="L243" i="1"/>
  <c r="L244" i="1"/>
  <c r="L245" i="1"/>
  <c r="L246" i="1"/>
  <c r="L247" i="1"/>
  <c r="L248" i="1"/>
  <c r="L249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K372" i="1"/>
  <c r="J372" i="1"/>
  <c r="C281" i="1" l="1"/>
  <c r="C238" i="1"/>
  <c r="C187" i="1"/>
  <c r="C167" i="1"/>
  <c r="C95" i="1" l="1"/>
  <c r="K349" i="1" l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49" i="1"/>
  <c r="K248" i="1"/>
  <c r="K247" i="1"/>
  <c r="K246" i="1"/>
  <c r="K245" i="1"/>
  <c r="K244" i="1"/>
  <c r="K243" i="1"/>
  <c r="K242" i="1"/>
  <c r="K241" i="1"/>
  <c r="K240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49" i="1"/>
  <c r="K148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95" i="1" l="1"/>
  <c r="J95" i="1"/>
  <c r="I95" i="1"/>
  <c r="H95" i="1"/>
  <c r="G95" i="1"/>
  <c r="D95" i="1"/>
  <c r="K34" i="1"/>
  <c r="J34" i="1"/>
  <c r="I34" i="1"/>
  <c r="H34" i="1"/>
  <c r="G34" i="1"/>
  <c r="D34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49" i="1"/>
  <c r="E248" i="1"/>
  <c r="E247" i="1"/>
  <c r="E246" i="1"/>
  <c r="E245" i="1"/>
  <c r="E244" i="1"/>
  <c r="E243" i="1"/>
  <c r="E242" i="1"/>
  <c r="E241" i="1"/>
  <c r="E240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K67" i="1"/>
  <c r="J67" i="1"/>
  <c r="I67" i="1"/>
  <c r="H67" i="1"/>
  <c r="G67" i="1"/>
  <c r="D67" i="1"/>
  <c r="K113" i="1"/>
  <c r="J113" i="1"/>
  <c r="I113" i="1"/>
  <c r="H113" i="1"/>
  <c r="G113" i="1"/>
  <c r="D113" i="1"/>
  <c r="K146" i="1"/>
  <c r="J146" i="1"/>
  <c r="I146" i="1"/>
  <c r="H146" i="1"/>
  <c r="G146" i="1"/>
  <c r="D146" i="1"/>
  <c r="K167" i="1"/>
  <c r="J167" i="1"/>
  <c r="I167" i="1"/>
  <c r="H167" i="1"/>
  <c r="G167" i="1"/>
  <c r="D167" i="1"/>
  <c r="K187" i="1"/>
  <c r="J187" i="1"/>
  <c r="I187" i="1"/>
  <c r="H187" i="1"/>
  <c r="G187" i="1"/>
  <c r="D187" i="1"/>
  <c r="K207" i="1"/>
  <c r="J207" i="1"/>
  <c r="I207" i="1"/>
  <c r="H207" i="1"/>
  <c r="G207" i="1"/>
  <c r="D207" i="1"/>
  <c r="K238" i="1"/>
  <c r="J238" i="1"/>
  <c r="I238" i="1"/>
  <c r="H238" i="1"/>
  <c r="G238" i="1"/>
  <c r="D238" i="1"/>
  <c r="K250" i="1"/>
  <c r="J250" i="1"/>
  <c r="I250" i="1"/>
  <c r="H250" i="1"/>
  <c r="G250" i="1"/>
  <c r="D250" i="1"/>
  <c r="K281" i="1"/>
  <c r="J281" i="1"/>
  <c r="I281" i="1"/>
  <c r="H281" i="1"/>
  <c r="G281" i="1"/>
  <c r="D281" i="1"/>
  <c r="K307" i="1"/>
  <c r="J307" i="1"/>
  <c r="I307" i="1"/>
  <c r="H307" i="1"/>
  <c r="G307" i="1"/>
  <c r="D307" i="1"/>
  <c r="K326" i="1"/>
  <c r="J326" i="1"/>
  <c r="I326" i="1"/>
  <c r="H326" i="1"/>
  <c r="G326" i="1"/>
  <c r="D326" i="1"/>
  <c r="K350" i="1"/>
  <c r="J350" i="1"/>
  <c r="I350" i="1"/>
  <c r="H350" i="1"/>
  <c r="G350" i="1"/>
  <c r="D350" i="1"/>
  <c r="C350" i="1"/>
  <c r="C326" i="1"/>
  <c r="C307" i="1"/>
  <c r="C250" i="1"/>
  <c r="C207" i="1"/>
  <c r="C146" i="1"/>
  <c r="C113" i="1"/>
  <c r="C67" i="1"/>
  <c r="C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A253" i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162" i="1"/>
  <c r="A163" i="1" s="1"/>
  <c r="A164" i="1" s="1"/>
  <c r="A165" i="1" s="1"/>
  <c r="A166" i="1" s="1"/>
  <c r="A124" i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52" i="1" l="1"/>
  <c r="D352" i="1"/>
  <c r="G352" i="1"/>
  <c r="H352" i="1"/>
  <c r="I352" i="1"/>
  <c r="J352" i="1"/>
  <c r="K352" i="1"/>
  <c r="E281" i="1"/>
  <c r="B367" i="1" s="1" a="1"/>
  <c r="B367" i="1" s="1"/>
  <c r="E67" i="1"/>
  <c r="B358" i="1" s="1" a="1"/>
  <c r="B358" i="1" s="1"/>
  <c r="E350" i="1"/>
  <c r="E167" i="1"/>
  <c r="B362" i="1" s="1" a="1"/>
  <c r="B362" i="1" s="1"/>
  <c r="E95" i="1"/>
  <c r="B359" i="1" s="1" a="1"/>
  <c r="E307" i="1"/>
  <c r="B368" i="1" s="1" a="1"/>
  <c r="B368" i="1" s="1"/>
  <c r="E113" i="1"/>
  <c r="E326" i="1"/>
  <c r="B369" i="1" s="1" a="1"/>
  <c r="B369" i="1" s="1"/>
  <c r="E146" i="1"/>
  <c r="B361" i="1" s="1" a="1"/>
  <c r="B361" i="1" s="1"/>
  <c r="E207" i="1"/>
  <c r="E238" i="1"/>
  <c r="B365" i="1" s="1" a="1"/>
  <c r="B365" i="1" s="1"/>
  <c r="E187" i="1"/>
  <c r="E250" i="1"/>
  <c r="E34" i="1"/>
  <c r="B357" i="1" s="1" a="1"/>
  <c r="K353" i="1" l="1"/>
  <c r="J353" i="1"/>
  <c r="I353" i="1"/>
  <c r="B357" i="1"/>
  <c r="B363" i="1" a="1"/>
  <c r="B363" i="1" s="1"/>
  <c r="B366" i="1" a="1"/>
  <c r="B366" i="1" s="1"/>
  <c r="B359" i="1"/>
  <c r="B360" i="1" a="1"/>
  <c r="B360" i="1" s="1"/>
  <c r="B370" i="1" a="1"/>
  <c r="B370" i="1" s="1"/>
  <c r="B364" i="1" a="1"/>
  <c r="B364" i="1" s="1"/>
  <c r="K370" i="1" l="1"/>
  <c r="J370" i="1"/>
  <c r="I370" i="1"/>
  <c r="H370" i="1"/>
  <c r="G370" i="1"/>
  <c r="F370" i="1"/>
  <c r="E370" i="1"/>
  <c r="D370" i="1"/>
  <c r="C370" i="1"/>
  <c r="K369" i="1"/>
  <c r="J369" i="1"/>
  <c r="I369" i="1"/>
  <c r="H369" i="1"/>
  <c r="G369" i="1"/>
  <c r="F369" i="1"/>
  <c r="E369" i="1"/>
  <c r="D369" i="1"/>
  <c r="C369" i="1"/>
  <c r="K368" i="1"/>
  <c r="J368" i="1"/>
  <c r="I368" i="1"/>
  <c r="H368" i="1"/>
  <c r="G368" i="1"/>
  <c r="F368" i="1"/>
  <c r="E368" i="1"/>
  <c r="D368" i="1"/>
  <c r="C368" i="1"/>
  <c r="K367" i="1"/>
  <c r="J367" i="1"/>
  <c r="I367" i="1"/>
  <c r="H367" i="1"/>
  <c r="G367" i="1"/>
  <c r="F367" i="1"/>
  <c r="E367" i="1"/>
  <c r="D367" i="1"/>
  <c r="C367" i="1"/>
  <c r="K366" i="1"/>
  <c r="J366" i="1"/>
  <c r="I366" i="1"/>
  <c r="H366" i="1"/>
  <c r="G366" i="1"/>
  <c r="F366" i="1"/>
  <c r="E366" i="1"/>
  <c r="D366" i="1"/>
  <c r="C366" i="1"/>
  <c r="K365" i="1"/>
  <c r="J365" i="1"/>
  <c r="I365" i="1"/>
  <c r="H365" i="1"/>
  <c r="G365" i="1"/>
  <c r="F365" i="1"/>
  <c r="E365" i="1"/>
  <c r="D365" i="1"/>
  <c r="C365" i="1"/>
  <c r="K364" i="1"/>
  <c r="J364" i="1"/>
  <c r="I364" i="1"/>
  <c r="H364" i="1"/>
  <c r="G364" i="1"/>
  <c r="F364" i="1"/>
  <c r="E364" i="1"/>
  <c r="D364" i="1"/>
  <c r="C364" i="1"/>
  <c r="K363" i="1"/>
  <c r="J363" i="1"/>
  <c r="I363" i="1"/>
  <c r="H363" i="1"/>
  <c r="G363" i="1"/>
  <c r="F363" i="1"/>
  <c r="E363" i="1"/>
  <c r="D363" i="1"/>
  <c r="C363" i="1"/>
  <c r="K362" i="1"/>
  <c r="J362" i="1"/>
  <c r="I362" i="1"/>
  <c r="H362" i="1"/>
  <c r="G362" i="1"/>
  <c r="F362" i="1"/>
  <c r="E362" i="1"/>
  <c r="D362" i="1"/>
  <c r="C362" i="1"/>
  <c r="K361" i="1"/>
  <c r="J361" i="1"/>
  <c r="I361" i="1"/>
  <c r="H361" i="1"/>
  <c r="G361" i="1"/>
  <c r="F361" i="1"/>
  <c r="E361" i="1"/>
  <c r="D361" i="1"/>
  <c r="C361" i="1"/>
  <c r="K360" i="1"/>
  <c r="J360" i="1"/>
  <c r="I360" i="1"/>
  <c r="H360" i="1"/>
  <c r="G360" i="1"/>
  <c r="F360" i="1"/>
  <c r="E360" i="1"/>
  <c r="D360" i="1"/>
  <c r="C360" i="1"/>
  <c r="K359" i="1"/>
  <c r="J359" i="1"/>
  <c r="I359" i="1"/>
  <c r="H359" i="1"/>
  <c r="G359" i="1"/>
  <c r="F359" i="1"/>
  <c r="E359" i="1"/>
  <c r="D359" i="1"/>
  <c r="C359" i="1"/>
  <c r="K358" i="1"/>
  <c r="J358" i="1"/>
  <c r="I358" i="1"/>
  <c r="H358" i="1"/>
  <c r="G358" i="1"/>
  <c r="F358" i="1"/>
  <c r="E358" i="1"/>
  <c r="D358" i="1"/>
  <c r="C358" i="1"/>
  <c r="K357" i="1"/>
  <c r="J357" i="1"/>
  <c r="I357" i="1"/>
  <c r="H357" i="1"/>
  <c r="G357" i="1"/>
  <c r="F357" i="1"/>
  <c r="E357" i="1"/>
  <c r="D357" i="1"/>
  <c r="C357" i="1"/>
  <c r="D371" i="1" l="1"/>
  <c r="H371" i="1"/>
  <c r="J371" i="1"/>
  <c r="C371" i="1"/>
  <c r="G371" i="1"/>
  <c r="K371" i="1"/>
  <c r="I371" i="1"/>
  <c r="I372" i="1" l="1"/>
  <c r="E371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<sst xmlns="http://schemas.openxmlformats.org/spreadsheetml/2006/main" count="378" uniqueCount="364">
  <si>
    <t>počet členov konventu / vydaných lístkov</t>
  </si>
  <si>
    <t>počet odovzdaných hlas.lístkov (tajná voľba)</t>
  </si>
  <si>
    <t>počet platných hlas.lístkov /počet hlasujúcich pri ver.voľbe</t>
  </si>
  <si>
    <t>P.č.</t>
  </si>
  <si>
    <t>Cirkevné zbory</t>
  </si>
  <si>
    <t>forma hlasovania (1-tajná/2-verejná)</t>
  </si>
  <si>
    <t>Bratislava Dúbravka</t>
  </si>
  <si>
    <t>Bratislava Legionárska</t>
  </si>
  <si>
    <t>Bratislava - Petržalka</t>
  </si>
  <si>
    <t>Bratislava - Prievoz</t>
  </si>
  <si>
    <t>Bratislava - Rača</t>
  </si>
  <si>
    <t>Bratislava Staré mesto</t>
  </si>
  <si>
    <t>Dolné Saliby</t>
  </si>
  <si>
    <t>Dunajská Lužná</t>
  </si>
  <si>
    <t>Dunajská Streda</t>
  </si>
  <si>
    <t xml:space="preserve">Galanta </t>
  </si>
  <si>
    <t>Hlohovec</t>
  </si>
  <si>
    <t>Horné Saliby</t>
  </si>
  <si>
    <t>Horné Zelenice</t>
  </si>
  <si>
    <t>Limbach</t>
  </si>
  <si>
    <t>Modra</t>
  </si>
  <si>
    <t>Modra - Kráľová</t>
  </si>
  <si>
    <t>Pezinok</t>
  </si>
  <si>
    <t>Pezinok - Grinava</t>
  </si>
  <si>
    <t>Piešťany</t>
  </si>
  <si>
    <t>Senec</t>
  </si>
  <si>
    <t>Sládkovičovo</t>
  </si>
  <si>
    <t>Svätý Jur</t>
  </si>
  <si>
    <t>Šamorín</t>
  </si>
  <si>
    <t>Trnava</t>
  </si>
  <si>
    <t>Veľké Leváre</t>
  </si>
  <si>
    <t>Veľké Úľany - Jelka</t>
  </si>
  <si>
    <t>Veľký Grob - Čataj</t>
  </si>
  <si>
    <t>Vrbové</t>
  </si>
  <si>
    <t>Bratislavský seniorát  (BAS)</t>
  </si>
  <si>
    <t>Dunajsko-nitriansky seniorát (DNS)</t>
  </si>
  <si>
    <t>Bátovce</t>
  </si>
  <si>
    <t>Bohunice</t>
  </si>
  <si>
    <t>Čankov</t>
  </si>
  <si>
    <t>Devičany</t>
  </si>
  <si>
    <t>Diakovce</t>
  </si>
  <si>
    <t>Drženice</t>
  </si>
  <si>
    <t>Farná</t>
  </si>
  <si>
    <t>Gbelce</t>
  </si>
  <si>
    <t>Hont. Vrbica</t>
  </si>
  <si>
    <t>Jabloňovce</t>
  </si>
  <si>
    <t>Jur nad Hronom</t>
  </si>
  <si>
    <t>Kalná nad Hronom</t>
  </si>
  <si>
    <t>Kolárovo</t>
  </si>
  <si>
    <t>Komárno</t>
  </si>
  <si>
    <t>Levice</t>
  </si>
  <si>
    <t>Neded</t>
  </si>
  <si>
    <t>Nesvady</t>
  </si>
  <si>
    <t>Nitra</t>
  </si>
  <si>
    <t>Nové Sady</t>
  </si>
  <si>
    <t>Nové Zámky</t>
  </si>
  <si>
    <t>Plavé Vozokany</t>
  </si>
  <si>
    <t>Pribeta</t>
  </si>
  <si>
    <t>Pukanec</t>
  </si>
  <si>
    <t>Rastislavice</t>
  </si>
  <si>
    <t>Svätoplukovo</t>
  </si>
  <si>
    <t>Svätý Peter</t>
  </si>
  <si>
    <t>Tekovské Lužany</t>
  </si>
  <si>
    <t>Zem. Oľča-Lipové</t>
  </si>
  <si>
    <t>Zlaté Moravce</t>
  </si>
  <si>
    <t>Želiezovce</t>
  </si>
  <si>
    <t>Žemberovce</t>
  </si>
  <si>
    <t>Babiná</t>
  </si>
  <si>
    <t>Baďan</t>
  </si>
  <si>
    <t>Banská Štiavnica</t>
  </si>
  <si>
    <t>Cerovo</t>
  </si>
  <si>
    <t>Čelovce</t>
  </si>
  <si>
    <t>Dačov Lom</t>
  </si>
  <si>
    <t>Devičie</t>
  </si>
  <si>
    <t>Drážovce</t>
  </si>
  <si>
    <t>Drienovo</t>
  </si>
  <si>
    <t>Dudince</t>
  </si>
  <si>
    <t>Hodruša - Hámre</t>
  </si>
  <si>
    <t>Hontianske Moravce</t>
  </si>
  <si>
    <t>Hontianske Tesáre - Dvorníky</t>
  </si>
  <si>
    <t>Kráľovce - Krnišov</t>
  </si>
  <si>
    <t>Krupina</t>
  </si>
  <si>
    <t>Ladzany</t>
  </si>
  <si>
    <t>Lišov</t>
  </si>
  <si>
    <t>Pliešovce</t>
  </si>
  <si>
    <t>Prenčov</t>
  </si>
  <si>
    <t>Horné Rykynčice</t>
  </si>
  <si>
    <t>Sása</t>
  </si>
  <si>
    <t>Sazdice</t>
  </si>
  <si>
    <t>Sucháň</t>
  </si>
  <si>
    <t>Šahy</t>
  </si>
  <si>
    <t>Terany</t>
  </si>
  <si>
    <t>Žibritov</t>
  </si>
  <si>
    <t>Hontiansky seniorát (HOS)</t>
  </si>
  <si>
    <t>Brezová pod Bradlom</t>
  </si>
  <si>
    <t>Bukovec</t>
  </si>
  <si>
    <t>Častkov</t>
  </si>
  <si>
    <t>Hlboké</t>
  </si>
  <si>
    <t>Holíč</t>
  </si>
  <si>
    <t>Kostolné</t>
  </si>
  <si>
    <t>Košariská - Priepasné</t>
  </si>
  <si>
    <t>Krajné</t>
  </si>
  <si>
    <t>Myjava</t>
  </si>
  <si>
    <t>Prietrž</t>
  </si>
  <si>
    <t>Senica</t>
  </si>
  <si>
    <t>Senica - Čáčov</t>
  </si>
  <si>
    <t>Skalica</t>
  </si>
  <si>
    <t>Sobotište</t>
  </si>
  <si>
    <t>Turá Lúka</t>
  </si>
  <si>
    <t>Vrbovce</t>
  </si>
  <si>
    <t>Ábelová</t>
  </si>
  <si>
    <t>Budiná</t>
  </si>
  <si>
    <t>Cinobaňa</t>
  </si>
  <si>
    <t>České Brezovo</t>
  </si>
  <si>
    <t>Dobroč</t>
  </si>
  <si>
    <t>Dolná Strehová</t>
  </si>
  <si>
    <t>Dolné Strháre</t>
  </si>
  <si>
    <t>Horná Strehová</t>
  </si>
  <si>
    <t>Horný Tisovník</t>
  </si>
  <si>
    <t>Kalinovo</t>
  </si>
  <si>
    <t>Lovinobaňa</t>
  </si>
  <si>
    <t>Ľuboreč</t>
  </si>
  <si>
    <t>Lučenec</t>
  </si>
  <si>
    <t>Malá Čalomija</t>
  </si>
  <si>
    <t>Malé Zlievce</t>
  </si>
  <si>
    <t>Málinec</t>
  </si>
  <si>
    <t>Mašková</t>
  </si>
  <si>
    <t>Ozdín</t>
  </si>
  <si>
    <t>Polichno</t>
  </si>
  <si>
    <t>Poltár</t>
  </si>
  <si>
    <t>Pondelok - Hrnčiarska Ves</t>
  </si>
  <si>
    <t>Pôtor</t>
  </si>
  <si>
    <t>Príbelce</t>
  </si>
  <si>
    <t>Senné</t>
  </si>
  <si>
    <t>Stredné Plachtince</t>
  </si>
  <si>
    <t>Tomášovce</t>
  </si>
  <si>
    <t>Turíčky</t>
  </si>
  <si>
    <t>Uhorské</t>
  </si>
  <si>
    <t>Veľký Krtíš</t>
  </si>
  <si>
    <t>Veľký Lom</t>
  </si>
  <si>
    <t>Závada</t>
  </si>
  <si>
    <t>Novohradský seniorát (NOS)</t>
  </si>
  <si>
    <t>Adamovské Kochanovce</t>
  </si>
  <si>
    <t>Bánovce n./Bebr. - Horné Ozorovce</t>
  </si>
  <si>
    <t>Beckov</t>
  </si>
  <si>
    <t>Bzince pod Javorinou</t>
  </si>
  <si>
    <t>Dolné Srnie</t>
  </si>
  <si>
    <t>Kšinná</t>
  </si>
  <si>
    <t>Lubina</t>
  </si>
  <si>
    <t>Moravské Lieskové</t>
  </si>
  <si>
    <t>Nitrianská Streda</t>
  </si>
  <si>
    <t>Nové Mesto nad Váhom</t>
  </si>
  <si>
    <t>Partizánske</t>
  </si>
  <si>
    <t>Podlužany</t>
  </si>
  <si>
    <t>Slatina nad Bebravou</t>
  </si>
  <si>
    <t>Stará Turá</t>
  </si>
  <si>
    <t>Topoľčany</t>
  </si>
  <si>
    <t>Trenčianske Stankovce</t>
  </si>
  <si>
    <t>Trenčín</t>
  </si>
  <si>
    <t>Uhrovec</t>
  </si>
  <si>
    <t>Zemianske Podhradie</t>
  </si>
  <si>
    <t xml:space="preserve">Považský seniorát </t>
  </si>
  <si>
    <t>Budikovany</t>
  </si>
  <si>
    <t>Drienčany</t>
  </si>
  <si>
    <t>Gemer</t>
  </si>
  <si>
    <t>Gemerská Panica</t>
  </si>
  <si>
    <t>Hnúšťa - Brádno</t>
  </si>
  <si>
    <t>Hrachovo</t>
  </si>
  <si>
    <t>Hrušovo</t>
  </si>
  <si>
    <t>Klenovec</t>
  </si>
  <si>
    <t>Kokava nad Rimavicou</t>
  </si>
  <si>
    <t>Kraskovo</t>
  </si>
  <si>
    <t>Ožďany</t>
  </si>
  <si>
    <t>Padarovce</t>
  </si>
  <si>
    <t>Rimavská Píla</t>
  </si>
  <si>
    <t xml:space="preserve">Rimavská Sobota </t>
  </si>
  <si>
    <t xml:space="preserve">Rimavská Sobota-Vyšná Pokoradz </t>
  </si>
  <si>
    <t>Rimavské Brezovo</t>
  </si>
  <si>
    <t>Tisovec</t>
  </si>
  <si>
    <t>Tornaľa</t>
  </si>
  <si>
    <t>Rimavský seniorát (RIS)</t>
  </si>
  <si>
    <t>Badín</t>
  </si>
  <si>
    <t>Banská Bystrica</t>
  </si>
  <si>
    <t>Banská Bystrica - Radvaň</t>
  </si>
  <si>
    <t>Brezno</t>
  </si>
  <si>
    <t>Dobrá Niva</t>
  </si>
  <si>
    <t>Horná Mičiná</t>
  </si>
  <si>
    <t>Hrochoť</t>
  </si>
  <si>
    <t>Hronsek</t>
  </si>
  <si>
    <t>Kremnica</t>
  </si>
  <si>
    <t>Ľubietová</t>
  </si>
  <si>
    <t>Mýto pod Ďumbierom</t>
  </si>
  <si>
    <t>Očová</t>
  </si>
  <si>
    <t>Ostrá Lúka</t>
  </si>
  <si>
    <t>Poniky</t>
  </si>
  <si>
    <t>Slovenská Ľupča</t>
  </si>
  <si>
    <t>Zvolen</t>
  </si>
  <si>
    <t>Zvolenská Slatina</t>
  </si>
  <si>
    <t>Zvolenský seniorát  (ZVS)</t>
  </si>
  <si>
    <t>Betliar</t>
  </si>
  <si>
    <t>Čierna Lehota</t>
  </si>
  <si>
    <t>Dlhá Ves</t>
  </si>
  <si>
    <t>Dobšiná</t>
  </si>
  <si>
    <t>Gemerská Poloma</t>
  </si>
  <si>
    <t>Gemerské Teplice</t>
  </si>
  <si>
    <t>Chyžné</t>
  </si>
  <si>
    <t>Jelšava</t>
  </si>
  <si>
    <t>Kameňany</t>
  </si>
  <si>
    <t>Koceľovce</t>
  </si>
  <si>
    <t>Kunova Teplica</t>
  </si>
  <si>
    <t>Mokrá Lúka</t>
  </si>
  <si>
    <t>Muránska Dlhá Lúka</t>
  </si>
  <si>
    <t>Nandraž</t>
  </si>
  <si>
    <t>Nižná Slaná - Kobeliarovo</t>
  </si>
  <si>
    <t>Ochtiná</t>
  </si>
  <si>
    <t>Ratková</t>
  </si>
  <si>
    <t>Ratkovské Bystré</t>
  </si>
  <si>
    <t>Rejdová</t>
  </si>
  <si>
    <t>Revúca</t>
  </si>
  <si>
    <t>Roštár</t>
  </si>
  <si>
    <t>Rožňava</t>
  </si>
  <si>
    <t>Rožňavské Bystré</t>
  </si>
  <si>
    <t>Sirk</t>
  </si>
  <si>
    <t>Slavošovce</t>
  </si>
  <si>
    <t>Šivetice</t>
  </si>
  <si>
    <t>Štítnik</t>
  </si>
  <si>
    <t>Vlachovo</t>
  </si>
  <si>
    <t>Vyšná Slaná</t>
  </si>
  <si>
    <t>Gemerský seniorát (GES)</t>
  </si>
  <si>
    <t>Budimír</t>
  </si>
  <si>
    <t>Gelnica</t>
  </si>
  <si>
    <t>Košice</t>
  </si>
  <si>
    <t>Košice - Terasa</t>
  </si>
  <si>
    <t>Mníšek nad Hnilcom</t>
  </si>
  <si>
    <t>Obišovce</t>
  </si>
  <si>
    <t>Opiná</t>
  </si>
  <si>
    <t>Rankovce</t>
  </si>
  <si>
    <t>Švedlár</t>
  </si>
  <si>
    <t>Vyšná Kamenica</t>
  </si>
  <si>
    <t>Košický seniorát (KOS)</t>
  </si>
  <si>
    <t>Dolný Kubín</t>
  </si>
  <si>
    <t xml:space="preserve"> Dovalovo</t>
  </si>
  <si>
    <t>Hybe</t>
  </si>
  <si>
    <t>Istebné</t>
  </si>
  <si>
    <t>Jasenová</t>
  </si>
  <si>
    <t>Kráľova Lehota</t>
  </si>
  <si>
    <t>Kraľovany</t>
  </si>
  <si>
    <t>Leštiny</t>
  </si>
  <si>
    <t>Liptovská Kokava</t>
  </si>
  <si>
    <t>Liptovská Porúbka</t>
  </si>
  <si>
    <t>Liptovská Sielnica</t>
  </si>
  <si>
    <t>Liptovský Hrádok</t>
  </si>
  <si>
    <t>Liptovský Ján</t>
  </si>
  <si>
    <t>Liptovský Mikuláš</t>
  </si>
  <si>
    <t>Liptovský Mikuláš - Palúdzka</t>
  </si>
  <si>
    <t>Liptovský Ondrej</t>
  </si>
  <si>
    <t>Liptovský Peter</t>
  </si>
  <si>
    <t>Liptovský Trnovec</t>
  </si>
  <si>
    <t>Párnica</t>
  </si>
  <si>
    <t>Partizánska Lupča</t>
  </si>
  <si>
    <t>Pribylina</t>
  </si>
  <si>
    <t>Ružomberok</t>
  </si>
  <si>
    <t>Smrečany</t>
  </si>
  <si>
    <t>Svätý Kríž - Lazisko</t>
  </si>
  <si>
    <t>Važec</t>
  </si>
  <si>
    <t>Veličná</t>
  </si>
  <si>
    <t>Východná</t>
  </si>
  <si>
    <t>Závažná Poruba</t>
  </si>
  <si>
    <t>Žaškov</t>
  </si>
  <si>
    <t>Liptovsko-oravský seniorát (LOS)</t>
  </si>
  <si>
    <t>Bardejov</t>
  </si>
  <si>
    <t>Bystré</t>
  </si>
  <si>
    <t>Giraltovce</t>
  </si>
  <si>
    <t>Hanušovce nad Topľou</t>
  </si>
  <si>
    <t>Chmeľov</t>
  </si>
  <si>
    <t>Chmeľovec</t>
  </si>
  <si>
    <t>Chminianske Jakubovany</t>
  </si>
  <si>
    <t>Kladzany</t>
  </si>
  <si>
    <t>Kuková</t>
  </si>
  <si>
    <t>Lopúchov</t>
  </si>
  <si>
    <t>Marhaň</t>
  </si>
  <si>
    <t>Merník</t>
  </si>
  <si>
    <t>Michalovce</t>
  </si>
  <si>
    <t>Nemcovce</t>
  </si>
  <si>
    <t>Pozdišovce</t>
  </si>
  <si>
    <t>Prešov</t>
  </si>
  <si>
    <t>Richvald</t>
  </si>
  <si>
    <t>Sabinov</t>
  </si>
  <si>
    <t>Soľ</t>
  </si>
  <si>
    <t>Trebišov</t>
  </si>
  <si>
    <t>Vranov nad Topľou</t>
  </si>
  <si>
    <t>Vyšný Žipov</t>
  </si>
  <si>
    <t>Zlaté</t>
  </si>
  <si>
    <t>Žehňa</t>
  </si>
  <si>
    <t>Šarišsko-zemplínsky seniorát (ŠZS)</t>
  </si>
  <si>
    <t>Batizovce</t>
  </si>
  <si>
    <t>Iliašovce</t>
  </si>
  <si>
    <t>Kežmarok</t>
  </si>
  <si>
    <t>Levoča</t>
  </si>
  <si>
    <t>Mengusovce</t>
  </si>
  <si>
    <t>Podolínec</t>
  </si>
  <si>
    <t>Poprad</t>
  </si>
  <si>
    <t>Poprad - Matejovce</t>
  </si>
  <si>
    <t>Poprad - Veľká</t>
  </si>
  <si>
    <t>Slovenská Ves</t>
  </si>
  <si>
    <t>Spišská Belá</t>
  </si>
  <si>
    <t>Spišská Nová Ves</t>
  </si>
  <si>
    <t>Spišské Vlachy - Krompachy</t>
  </si>
  <si>
    <t>Svit</t>
  </si>
  <si>
    <t>Štrba</t>
  </si>
  <si>
    <t>Švábovce</t>
  </si>
  <si>
    <t xml:space="preserve">Vysoké Tatry </t>
  </si>
  <si>
    <t>Tatranský seniorát (TAS)</t>
  </si>
  <si>
    <t>Blatnica</t>
  </si>
  <si>
    <t>Háj</t>
  </si>
  <si>
    <t>Ivančiná</t>
  </si>
  <si>
    <t>Košeca</t>
  </si>
  <si>
    <t>Krpeľany</t>
  </si>
  <si>
    <t>Lazy pod Makytou</t>
  </si>
  <si>
    <t>Martin</t>
  </si>
  <si>
    <t>Martin - Záturčie</t>
  </si>
  <si>
    <t>Mošovce</t>
  </si>
  <si>
    <t>Necpaly</t>
  </si>
  <si>
    <t>Považská Bystrica</t>
  </si>
  <si>
    <t>Príbovce</t>
  </si>
  <si>
    <t>Púchov</t>
  </si>
  <si>
    <t>Slovenské Pravno</t>
  </si>
  <si>
    <t>Sučany</t>
  </si>
  <si>
    <t>Súľov - Hradná</t>
  </si>
  <si>
    <t>Turany</t>
  </si>
  <si>
    <t>Turčianske Jaseno</t>
  </si>
  <si>
    <t>Vrútky</t>
  </si>
  <si>
    <t>Záriečie</t>
  </si>
  <si>
    <t>Zemianske Kostoľany</t>
  </si>
  <si>
    <t>Žilina</t>
  </si>
  <si>
    <t>Turčiansky seniorát (TUS)</t>
  </si>
  <si>
    <t>Volebná účasť v %</t>
  </si>
  <si>
    <t>x</t>
  </si>
  <si>
    <t xml:space="preserve">Celkom </t>
  </si>
  <si>
    <t>Turčiansky seniorát</t>
  </si>
  <si>
    <t>Tatranský seniorát</t>
  </si>
  <si>
    <t>Šar.-zempl.seniorát</t>
  </si>
  <si>
    <t>Liptovsko-orav.seniorát</t>
  </si>
  <si>
    <t>Košiciý seniorát</t>
  </si>
  <si>
    <t>Gemerský seniorát</t>
  </si>
  <si>
    <t>Zvolenský seniorát</t>
  </si>
  <si>
    <t>Rimavský seniorát</t>
  </si>
  <si>
    <t xml:space="preserve">Novohradský seniorát </t>
  </si>
  <si>
    <t>Myjavský seniorát</t>
  </si>
  <si>
    <t xml:space="preserve">Hontiansky seniorát </t>
  </si>
  <si>
    <t>Dunajsko-nitriansky sen.</t>
  </si>
  <si>
    <t>Bratislavský seniorát</t>
  </si>
  <si>
    <t xml:space="preserve">SPOLU  všetky CZ </t>
  </si>
  <si>
    <t>SUMÁR SENIORÁTY - kontrolné súčty</t>
  </si>
  <si>
    <t>Počet neplatných hlasov/ nehlasovali</t>
  </si>
  <si>
    <t xml:space="preserve">% podiel hlasov jednotlivých kandidátov </t>
  </si>
  <si>
    <t>Počet členov k 31.12.2021</t>
  </si>
  <si>
    <t>Počet hlasov P. Gärtner</t>
  </si>
  <si>
    <t>Počet hlasov R. Vinczeová</t>
  </si>
  <si>
    <t>Výsledky hlasovania cirkevných zborov - voľby generálneho dozorcu ECAV 2022</t>
  </si>
  <si>
    <t>Horná Lehota</t>
  </si>
  <si>
    <t>Myjavský seniorát (MYS)</t>
  </si>
  <si>
    <t>Počet neplatných hlasov/ nehlasovali v %</t>
  </si>
  <si>
    <t>Percentuálny počet hlasov jednotlivých kandidátov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</si>
</sst>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0"/>
      <color rgb="FFFF876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7" tint="0.3999755851924192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2" xfId="1" applyFont="1" applyBorder="1" applyAlignment="1">
      <alignment horizontal="center"/>
    </xf>
    <xf numFmtId="0" fontId="6" fillId="0" borderId="2" xfId="1" applyFont="1" applyBorder="1"/>
    <xf numFmtId="0" fontId="8" fillId="0" borderId="2" xfId="0" applyFont="1" applyBorder="1"/>
    <xf numFmtId="0" fontId="6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/>
    <xf numFmtId="0" fontId="11" fillId="0" borderId="0" xfId="0" applyFont="1"/>
    <xf numFmtId="0" fontId="12" fillId="0" borderId="2" xfId="1" applyFont="1" applyBorder="1"/>
    <xf numFmtId="0" fontId="8" fillId="0" borderId="2" xfId="1" applyFont="1" applyBorder="1"/>
    <xf numFmtId="0" fontId="12" fillId="0" borderId="2" xfId="0" applyFont="1" applyBorder="1" applyProtection="1">
      <protection locked="0"/>
    </xf>
    <xf numFmtId="0" fontId="11" fillId="3" borderId="2" xfId="0" applyFont="1" applyFill="1" applyBorder="1"/>
    <xf numFmtId="0" fontId="6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 wrapText="1"/>
    </xf>
    <xf numFmtId="0" fontId="12" fillId="0" borderId="2" xfId="1" applyFont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2" fillId="5" borderId="2" xfId="1" applyFont="1" applyFill="1" applyBorder="1"/>
    <xf numFmtId="0" fontId="15" fillId="0" borderId="2" xfId="1" applyFont="1" applyBorder="1" applyAlignment="1">
      <alignment horizontal="center"/>
    </xf>
    <xf numFmtId="0" fontId="6" fillId="0" borderId="2" xfId="0" applyFont="1" applyBorder="1"/>
    <xf numFmtId="10" fontId="6" fillId="0" borderId="2" xfId="0" applyNumberFormat="1" applyFont="1" applyBorder="1"/>
    <xf numFmtId="0" fontId="11" fillId="7" borderId="2" xfId="0" applyFont="1" applyFill="1" applyBorder="1"/>
    <xf numFmtId="0" fontId="13" fillId="7" borderId="2" xfId="0" applyFont="1" applyFill="1" applyBorder="1" applyAlignment="1">
      <alignment horizontal="center" wrapText="1"/>
    </xf>
    <xf numFmtId="0" fontId="2" fillId="7" borderId="2" xfId="0" applyFont="1" applyFill="1" applyBorder="1"/>
    <xf numFmtId="0" fontId="11" fillId="3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6" borderId="2" xfId="0" applyFont="1" applyFill="1" applyBorder="1"/>
    <xf numFmtId="10" fontId="2" fillId="6" borderId="2" xfId="0" applyNumberFormat="1" applyFont="1" applyFill="1" applyBorder="1"/>
    <xf numFmtId="0" fontId="14" fillId="7" borderId="2" xfId="0" applyFont="1" applyFill="1" applyBorder="1"/>
    <xf numFmtId="10" fontId="14" fillId="7" borderId="2" xfId="0" applyNumberFormat="1" applyFont="1" applyFill="1" applyBorder="1"/>
    <xf numFmtId="0" fontId="14" fillId="7" borderId="2" xfId="0" applyFont="1" applyFill="1" applyBorder="1" applyAlignment="1">
      <alignment horizontal="center"/>
    </xf>
    <xf numFmtId="0" fontId="17" fillId="0" borderId="0" xfId="1" applyFont="1" applyFill="1" applyBorder="1"/>
    <xf numFmtId="0" fontId="1" fillId="0" borderId="0" xfId="0" applyFont="1"/>
    <xf numFmtId="10" fontId="1" fillId="0" borderId="0" xfId="0" applyNumberFormat="1" applyFont="1"/>
    <xf numFmtId="0" fontId="9" fillId="6" borderId="2" xfId="1" applyFont="1" applyFill="1" applyBorder="1"/>
    <xf numFmtId="10" fontId="11" fillId="3" borderId="2" xfId="0" applyNumberFormat="1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4" fillId="3" borderId="2" xfId="0" applyFont="1" applyFill="1" applyBorder="1"/>
    <xf numFmtId="10" fontId="14" fillId="3" borderId="2" xfId="0" applyNumberFormat="1" applyFont="1" applyFill="1" applyBorder="1"/>
    <xf numFmtId="0" fontId="14" fillId="3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/>
    <xf numFmtId="10" fontId="9" fillId="6" borderId="2" xfId="0" applyNumberFormat="1" applyFont="1" applyFill="1" applyBorder="1"/>
    <xf numFmtId="0" fontId="9" fillId="6" borderId="4" xfId="0" applyFont="1" applyFill="1" applyBorder="1"/>
    <xf numFmtId="0" fontId="12" fillId="8" borderId="2" xfId="1" applyFont="1" applyFill="1" applyBorder="1"/>
    <xf numFmtId="0" fontId="12" fillId="0" borderId="2" xfId="1" applyFont="1" applyFill="1" applyBorder="1"/>
    <xf numFmtId="16" fontId="6" fillId="0" borderId="2" xfId="0" applyNumberFormat="1" applyFont="1" applyBorder="1"/>
    <xf numFmtId="0" fontId="20" fillId="2" borderId="3" xfId="0" applyFont="1" applyFill="1" applyBorder="1" applyAlignment="1">
      <alignment horizontal="center" vertical="center" wrapText="1"/>
    </xf>
    <xf numFmtId="10" fontId="2" fillId="7" borderId="2" xfId="2" applyNumberFormat="1" applyFont="1" applyFill="1" applyBorder="1"/>
    <xf numFmtId="10" fontId="0" fillId="0" borderId="0" xfId="0" applyNumberFormat="1"/>
    <xf numFmtId="10" fontId="6" fillId="0" borderId="0" xfId="2" applyNumberFormat="1" applyFont="1"/>
    <xf numFmtId="10" fontId="6" fillId="0" borderId="2" xfId="2" applyNumberFormat="1" applyFont="1" applyBorder="1"/>
    <xf numFmtId="10" fontId="10" fillId="3" borderId="2" xfId="2" applyNumberFormat="1" applyFont="1" applyFill="1" applyBorder="1"/>
    <xf numFmtId="0" fontId="6" fillId="0" borderId="0" xfId="0" applyFont="1"/>
    <xf numFmtId="0" fontId="6" fillId="4" borderId="2" xfId="0" applyFont="1" applyFill="1" applyBorder="1"/>
    <xf numFmtId="10" fontId="10" fillId="7" borderId="2" xfId="2" applyNumberFormat="1" applyFont="1" applyFill="1" applyBorder="1"/>
    <xf numFmtId="10" fontId="21" fillId="7" borderId="2" xfId="2" applyNumberFormat="1" applyFont="1" applyFill="1" applyBorder="1"/>
    <xf numFmtId="0" fontId="6" fillId="3" borderId="2" xfId="0" applyFont="1" applyFill="1" applyBorder="1"/>
    <xf numFmtId="10" fontId="22" fillId="6" borderId="2" xfId="0" applyNumberFormat="1" applyFont="1" applyFill="1" applyBorder="1"/>
    <xf numFmtId="10" fontId="6" fillId="0" borderId="0" xfId="0" applyNumberFormat="1" applyFont="1"/>
    <xf numFmtId="0" fontId="11" fillId="7" borderId="2" xfId="1" applyFont="1" applyFill="1" applyBorder="1"/>
    <xf numFmtId="10" fontId="11" fillId="7" borderId="2" xfId="2" applyNumberFormat="1" applyFont="1" applyFill="1" applyBorder="1"/>
    <xf numFmtId="10" fontId="2" fillId="7" borderId="2" xfId="0" applyNumberFormat="1" applyFont="1" applyFill="1" applyBorder="1"/>
    <xf numFmtId="0" fontId="23" fillId="0" borderId="0" xfId="0" applyFont="1"/>
    <xf numFmtId="0" fontId="9" fillId="6" borderId="2" xfId="0" applyFont="1" applyFill="1" applyBorder="1"/>
    <xf numFmtId="0" fontId="16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</cellXfs>
  <cellStyles count="3">
    <cellStyle name="Normálna" xfId="0" builtinId="0"/>
    <cellStyle name="Normálna 2" xfId="1"/>
    <cellStyle name="Percentá" xfId="2" builtinId="5"/>
  </cellStyles>
  <dxfs count="3">
    <dxf>
      <font>
        <b val="0"/>
        <i val="0"/>
        <color theme="9" tint="-0.24994659260841701"/>
      </font>
    </dxf>
    <dxf>
      <font>
        <b val="0"/>
        <i val="0"/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8761"/>
      <color rgb="FFFFDE9B"/>
      <color rgb="FFFFB9B9"/>
      <color rgb="FFCCFF99"/>
      <color rgb="FFFFFF99"/>
      <color rgb="FFCCFF66"/>
      <color rgb="FFC1FFFF"/>
      <color rgb="FF66FFFF"/>
      <color rgb="FF66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4"/>
  <sheetViews>
    <sheetView tabSelected="1" zoomScale="170" zoomScaleNormal="170" workbookViewId="0">
      <pane ySplit="4" topLeftCell="A92" activePane="bottomLeft" state="frozen"/>
      <selection pane="bottomLeft" activeCell="L376" sqref="L376"/>
    </sheetView>
  </sheetViews>
  <sheetFormatPr defaultRowHeight="14.5" x14ac:dyDescent="0.35"/>
  <cols>
    <col min="1" max="1" width="3.81640625" customWidth="1"/>
    <col min="2" max="2" width="21.7265625" customWidth="1"/>
    <col min="3" max="3" width="10.26953125" customWidth="1"/>
    <col min="7" max="7" width="10.26953125" customWidth="1"/>
    <col min="8" max="8" width="9.7265625" customWidth="1"/>
    <col min="9" max="9" width="9.26953125" customWidth="1"/>
    <col min="10" max="10" width="12.81640625" bestFit="1" customWidth="1"/>
    <col min="11" max="11" width="16.54296875" customWidth="1"/>
    <col min="12" max="12" width="14" style="57" bestFit="1" customWidth="1"/>
  </cols>
  <sheetData>
    <row r="2" spans="1:13" ht="15.5" x14ac:dyDescent="0.35">
      <c r="A2" s="69" t="s">
        <v>359</v>
      </c>
      <c r="B2" s="69"/>
      <c r="C2" s="69"/>
      <c r="D2" s="69"/>
      <c r="E2" s="69"/>
      <c r="F2" s="69"/>
      <c r="G2" s="69"/>
      <c r="H2" s="69"/>
      <c r="I2" s="69"/>
      <c r="J2" s="69"/>
      <c r="K2" s="69"/>
      <c r="M2" s="67"/>
    </row>
    <row r="4" spans="1:13" ht="72" x14ac:dyDescent="0.35">
      <c r="A4" s="4" t="s">
        <v>3</v>
      </c>
      <c r="B4" s="5" t="s">
        <v>4</v>
      </c>
      <c r="C4" s="6" t="s">
        <v>356</v>
      </c>
      <c r="D4" s="7" t="s">
        <v>0</v>
      </c>
      <c r="E4" s="7" t="s">
        <v>336</v>
      </c>
      <c r="F4" s="7" t="s">
        <v>5</v>
      </c>
      <c r="G4" s="7" t="s">
        <v>1</v>
      </c>
      <c r="H4" s="7" t="s">
        <v>2</v>
      </c>
      <c r="I4" s="39" t="s">
        <v>357</v>
      </c>
      <c r="J4" s="40" t="s">
        <v>358</v>
      </c>
      <c r="K4" s="7" t="s">
        <v>354</v>
      </c>
      <c r="L4" s="51" t="s">
        <v>362</v>
      </c>
    </row>
    <row r="5" spans="1:13" ht="19.149999999999999" customHeight="1" x14ac:dyDescent="0.35">
      <c r="A5" s="70" t="s">
        <v>34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53"/>
    </row>
    <row r="6" spans="1:13" x14ac:dyDescent="0.35">
      <c r="A6" s="1">
        <v>1</v>
      </c>
      <c r="B6" s="2" t="s">
        <v>6</v>
      </c>
      <c r="C6" s="3">
        <v>1158</v>
      </c>
      <c r="D6" s="21">
        <v>81</v>
      </c>
      <c r="E6" s="22">
        <f>D6/C6</f>
        <v>6.9948186528497408E-2</v>
      </c>
      <c r="F6" s="21">
        <v>2</v>
      </c>
      <c r="G6" s="21"/>
      <c r="H6" s="21">
        <v>81</v>
      </c>
      <c r="I6" s="21">
        <v>53</v>
      </c>
      <c r="J6" s="21">
        <v>27</v>
      </c>
      <c r="K6" s="21">
        <f>D6-I6-J6</f>
        <v>1</v>
      </c>
      <c r="L6" s="55">
        <f>K6/D6</f>
        <v>1.2345679012345678E-2</v>
      </c>
    </row>
    <row r="7" spans="1:13" x14ac:dyDescent="0.35">
      <c r="A7" s="1">
        <f>A6+1</f>
        <v>2</v>
      </c>
      <c r="B7" s="2" t="s">
        <v>7</v>
      </c>
      <c r="C7" s="3">
        <v>1662</v>
      </c>
      <c r="D7" s="21">
        <v>84</v>
      </c>
      <c r="E7" s="22">
        <f t="shared" ref="E7:E34" si="0">D7/C7</f>
        <v>5.0541516245487361E-2</v>
      </c>
      <c r="F7" s="21">
        <v>2</v>
      </c>
      <c r="G7" s="21"/>
      <c r="H7" s="21">
        <v>84</v>
      </c>
      <c r="I7" s="21">
        <v>9</v>
      </c>
      <c r="J7" s="21">
        <v>72</v>
      </c>
      <c r="K7" s="21">
        <f t="shared" ref="K7:K33" si="1">D7-I7-J7</f>
        <v>3</v>
      </c>
      <c r="L7" s="55">
        <f t="shared" ref="L7:L70" si="2">K7/D7</f>
        <v>3.5714285714285712E-2</v>
      </c>
    </row>
    <row r="8" spans="1:13" x14ac:dyDescent="0.35">
      <c r="A8" s="1">
        <f t="shared" ref="A8:A33" si="3">A7+1</f>
        <v>3</v>
      </c>
      <c r="B8" s="2" t="s">
        <v>8</v>
      </c>
      <c r="C8" s="3">
        <v>2700</v>
      </c>
      <c r="D8" s="21">
        <v>61</v>
      </c>
      <c r="E8" s="22">
        <f t="shared" si="0"/>
        <v>2.2592592592592591E-2</v>
      </c>
      <c r="F8" s="21">
        <v>1</v>
      </c>
      <c r="G8" s="21">
        <v>61</v>
      </c>
      <c r="H8" s="21">
        <v>55</v>
      </c>
      <c r="I8" s="21">
        <v>27</v>
      </c>
      <c r="J8" s="21">
        <v>28</v>
      </c>
      <c r="K8" s="21">
        <f t="shared" si="1"/>
        <v>6</v>
      </c>
      <c r="L8" s="55">
        <f t="shared" si="2"/>
        <v>9.8360655737704916E-2</v>
      </c>
    </row>
    <row r="9" spans="1:13" x14ac:dyDescent="0.35">
      <c r="A9" s="1">
        <f t="shared" si="3"/>
        <v>4</v>
      </c>
      <c r="B9" s="2" t="s">
        <v>9</v>
      </c>
      <c r="C9" s="3">
        <v>861</v>
      </c>
      <c r="D9" s="21">
        <v>35</v>
      </c>
      <c r="E9" s="22">
        <f t="shared" si="0"/>
        <v>4.065040650406504E-2</v>
      </c>
      <c r="F9" s="21">
        <v>1</v>
      </c>
      <c r="G9" s="21">
        <v>34</v>
      </c>
      <c r="H9" s="21">
        <v>30</v>
      </c>
      <c r="I9" s="21">
        <v>16</v>
      </c>
      <c r="J9" s="21">
        <v>14</v>
      </c>
      <c r="K9" s="21">
        <f t="shared" si="1"/>
        <v>5</v>
      </c>
      <c r="L9" s="55">
        <f t="shared" si="2"/>
        <v>0.14285714285714285</v>
      </c>
    </row>
    <row r="10" spans="1:13" x14ac:dyDescent="0.35">
      <c r="A10" s="1">
        <f t="shared" si="3"/>
        <v>5</v>
      </c>
      <c r="B10" s="2" t="s">
        <v>10</v>
      </c>
      <c r="C10" s="3">
        <v>778</v>
      </c>
      <c r="D10" s="21">
        <v>35</v>
      </c>
      <c r="E10" s="22">
        <f t="shared" si="0"/>
        <v>4.4987146529562982E-2</v>
      </c>
      <c r="F10" s="21">
        <v>2</v>
      </c>
      <c r="G10" s="21"/>
      <c r="H10" s="21">
        <v>32</v>
      </c>
      <c r="I10" s="21">
        <v>3</v>
      </c>
      <c r="J10" s="21">
        <v>29</v>
      </c>
      <c r="K10" s="21">
        <f t="shared" si="1"/>
        <v>3</v>
      </c>
      <c r="L10" s="55">
        <f t="shared" si="2"/>
        <v>8.5714285714285715E-2</v>
      </c>
    </row>
    <row r="11" spans="1:13" x14ac:dyDescent="0.35">
      <c r="A11" s="1">
        <f t="shared" si="3"/>
        <v>6</v>
      </c>
      <c r="B11" s="2" t="s">
        <v>11</v>
      </c>
      <c r="C11" s="3">
        <v>2746</v>
      </c>
      <c r="D11" s="21">
        <v>30</v>
      </c>
      <c r="E11" s="22">
        <f t="shared" si="0"/>
        <v>1.0924981791697014E-2</v>
      </c>
      <c r="F11" s="21">
        <v>1</v>
      </c>
      <c r="G11" s="21">
        <v>30</v>
      </c>
      <c r="H11" s="21">
        <v>22</v>
      </c>
      <c r="I11" s="21">
        <v>10</v>
      </c>
      <c r="J11" s="21">
        <v>12</v>
      </c>
      <c r="K11" s="21">
        <f t="shared" si="1"/>
        <v>8</v>
      </c>
      <c r="L11" s="55">
        <f t="shared" si="2"/>
        <v>0.26666666666666666</v>
      </c>
    </row>
    <row r="12" spans="1:13" x14ac:dyDescent="0.35">
      <c r="A12" s="1">
        <f t="shared" si="3"/>
        <v>7</v>
      </c>
      <c r="B12" s="2" t="s">
        <v>12</v>
      </c>
      <c r="C12" s="3">
        <v>295</v>
      </c>
      <c r="D12" s="21">
        <v>19</v>
      </c>
      <c r="E12" s="22">
        <f t="shared" si="0"/>
        <v>6.4406779661016947E-2</v>
      </c>
      <c r="F12" s="21">
        <v>2</v>
      </c>
      <c r="G12" s="21"/>
      <c r="H12" s="21">
        <v>15</v>
      </c>
      <c r="I12" s="21">
        <v>2</v>
      </c>
      <c r="J12" s="21">
        <v>13</v>
      </c>
      <c r="K12" s="21">
        <f t="shared" si="1"/>
        <v>4</v>
      </c>
      <c r="L12" s="55">
        <f t="shared" si="2"/>
        <v>0.21052631578947367</v>
      </c>
    </row>
    <row r="13" spans="1:13" x14ac:dyDescent="0.35">
      <c r="A13" s="1">
        <f t="shared" si="3"/>
        <v>8</v>
      </c>
      <c r="B13" s="2" t="s">
        <v>13</v>
      </c>
      <c r="C13" s="3">
        <v>609</v>
      </c>
      <c r="D13" s="21">
        <v>41</v>
      </c>
      <c r="E13" s="22">
        <f t="shared" si="0"/>
        <v>6.7323481116584566E-2</v>
      </c>
      <c r="F13" s="21">
        <v>2</v>
      </c>
      <c r="G13" s="21"/>
      <c r="H13" s="21">
        <v>2</v>
      </c>
      <c r="I13" s="21">
        <v>2</v>
      </c>
      <c r="J13" s="21">
        <v>0</v>
      </c>
      <c r="K13" s="21">
        <f t="shared" si="1"/>
        <v>39</v>
      </c>
      <c r="L13" s="55">
        <f t="shared" si="2"/>
        <v>0.95121951219512191</v>
      </c>
    </row>
    <row r="14" spans="1:13" x14ac:dyDescent="0.35">
      <c r="A14" s="1">
        <f t="shared" si="3"/>
        <v>9</v>
      </c>
      <c r="B14" s="2" t="s">
        <v>14</v>
      </c>
      <c r="C14" s="3">
        <v>130</v>
      </c>
      <c r="D14" s="21">
        <v>17</v>
      </c>
      <c r="E14" s="22">
        <f t="shared" si="0"/>
        <v>0.13076923076923078</v>
      </c>
      <c r="F14" s="21">
        <v>2</v>
      </c>
      <c r="G14" s="21"/>
      <c r="H14" s="21">
        <v>17</v>
      </c>
      <c r="I14" s="21">
        <v>15</v>
      </c>
      <c r="J14" s="21">
        <v>2</v>
      </c>
      <c r="K14" s="21">
        <f t="shared" si="1"/>
        <v>0</v>
      </c>
      <c r="L14" s="55">
        <f t="shared" si="2"/>
        <v>0</v>
      </c>
    </row>
    <row r="15" spans="1:13" x14ac:dyDescent="0.35">
      <c r="A15" s="1">
        <f t="shared" si="3"/>
        <v>10</v>
      </c>
      <c r="B15" s="2" t="s">
        <v>15</v>
      </c>
      <c r="C15" s="3">
        <v>730</v>
      </c>
      <c r="D15" s="21">
        <v>41</v>
      </c>
      <c r="E15" s="22">
        <f t="shared" si="0"/>
        <v>5.6164383561643834E-2</v>
      </c>
      <c r="F15" s="21">
        <v>2</v>
      </c>
      <c r="G15" s="21"/>
      <c r="H15" s="21">
        <v>40</v>
      </c>
      <c r="I15" s="21">
        <v>12</v>
      </c>
      <c r="J15" s="21">
        <v>28</v>
      </c>
      <c r="K15" s="21">
        <f t="shared" si="1"/>
        <v>1</v>
      </c>
      <c r="L15" s="55">
        <f t="shared" si="2"/>
        <v>2.4390243902439025E-2</v>
      </c>
    </row>
    <row r="16" spans="1:13" x14ac:dyDescent="0.35">
      <c r="A16" s="1">
        <f t="shared" si="3"/>
        <v>11</v>
      </c>
      <c r="B16" s="2" t="s">
        <v>16</v>
      </c>
      <c r="C16" s="3">
        <v>662</v>
      </c>
      <c r="D16" s="21">
        <v>76</v>
      </c>
      <c r="E16" s="22">
        <f t="shared" si="0"/>
        <v>0.11480362537764351</v>
      </c>
      <c r="F16" s="21">
        <v>1</v>
      </c>
      <c r="G16" s="21">
        <v>76</v>
      </c>
      <c r="H16" s="21">
        <v>54</v>
      </c>
      <c r="I16" s="21">
        <v>15</v>
      </c>
      <c r="J16" s="21">
        <v>25</v>
      </c>
      <c r="K16" s="21">
        <f t="shared" si="1"/>
        <v>36</v>
      </c>
      <c r="L16" s="55">
        <f t="shared" si="2"/>
        <v>0.47368421052631576</v>
      </c>
    </row>
    <row r="17" spans="1:12" x14ac:dyDescent="0.35">
      <c r="A17" s="1">
        <f t="shared" si="3"/>
        <v>12</v>
      </c>
      <c r="B17" s="2" t="s">
        <v>17</v>
      </c>
      <c r="C17" s="3">
        <v>708</v>
      </c>
      <c r="D17" s="21">
        <v>31</v>
      </c>
      <c r="E17" s="22">
        <f t="shared" si="0"/>
        <v>4.3785310734463276E-2</v>
      </c>
      <c r="F17" s="21">
        <v>2</v>
      </c>
      <c r="G17" s="21"/>
      <c r="H17" s="21">
        <v>31</v>
      </c>
      <c r="I17" s="21">
        <v>4</v>
      </c>
      <c r="J17" s="21">
        <v>27</v>
      </c>
      <c r="K17" s="21">
        <f t="shared" si="1"/>
        <v>0</v>
      </c>
      <c r="L17" s="55">
        <f t="shared" si="2"/>
        <v>0</v>
      </c>
    </row>
    <row r="18" spans="1:12" x14ac:dyDescent="0.35">
      <c r="A18" s="1">
        <f t="shared" si="3"/>
        <v>13</v>
      </c>
      <c r="B18" s="2" t="s">
        <v>18</v>
      </c>
      <c r="C18" s="3">
        <v>481</v>
      </c>
      <c r="D18" s="21">
        <v>38</v>
      </c>
      <c r="E18" s="22">
        <f t="shared" si="0"/>
        <v>7.9002079002079006E-2</v>
      </c>
      <c r="F18" s="21">
        <v>1</v>
      </c>
      <c r="G18" s="21">
        <v>38</v>
      </c>
      <c r="H18" s="21">
        <v>37</v>
      </c>
      <c r="I18" s="21">
        <v>9</v>
      </c>
      <c r="J18" s="21">
        <v>21</v>
      </c>
      <c r="K18" s="21">
        <f t="shared" si="1"/>
        <v>8</v>
      </c>
      <c r="L18" s="55">
        <f t="shared" si="2"/>
        <v>0.21052631578947367</v>
      </c>
    </row>
    <row r="19" spans="1:12" x14ac:dyDescent="0.35">
      <c r="A19" s="1">
        <f t="shared" si="3"/>
        <v>14</v>
      </c>
      <c r="B19" s="2" t="s">
        <v>19</v>
      </c>
      <c r="C19" s="3">
        <v>303</v>
      </c>
      <c r="D19" s="21">
        <v>23</v>
      </c>
      <c r="E19" s="22">
        <f t="shared" si="0"/>
        <v>7.590759075907591E-2</v>
      </c>
      <c r="F19" s="21">
        <v>2</v>
      </c>
      <c r="G19" s="21"/>
      <c r="H19" s="21">
        <v>23</v>
      </c>
      <c r="I19" s="21">
        <v>6</v>
      </c>
      <c r="J19" s="21">
        <v>17</v>
      </c>
      <c r="K19" s="21">
        <f t="shared" si="1"/>
        <v>0</v>
      </c>
      <c r="L19" s="55">
        <f t="shared" si="2"/>
        <v>0</v>
      </c>
    </row>
    <row r="20" spans="1:12" x14ac:dyDescent="0.35">
      <c r="A20" s="1">
        <f t="shared" si="3"/>
        <v>15</v>
      </c>
      <c r="B20" s="2" t="s">
        <v>20</v>
      </c>
      <c r="C20" s="3">
        <v>1036</v>
      </c>
      <c r="D20" s="21">
        <v>33</v>
      </c>
      <c r="E20" s="22">
        <f t="shared" si="0"/>
        <v>3.1853281853281852E-2</v>
      </c>
      <c r="F20" s="21">
        <v>1</v>
      </c>
      <c r="G20" s="21">
        <v>33</v>
      </c>
      <c r="H20" s="21">
        <v>33</v>
      </c>
      <c r="I20" s="21">
        <v>1</v>
      </c>
      <c r="J20" s="21">
        <v>32</v>
      </c>
      <c r="K20" s="21">
        <f t="shared" si="1"/>
        <v>0</v>
      </c>
      <c r="L20" s="55">
        <f t="shared" si="2"/>
        <v>0</v>
      </c>
    </row>
    <row r="21" spans="1:12" x14ac:dyDescent="0.35">
      <c r="A21" s="1">
        <f t="shared" si="3"/>
        <v>16</v>
      </c>
      <c r="B21" s="2" t="s">
        <v>21</v>
      </c>
      <c r="C21" s="3">
        <v>566</v>
      </c>
      <c r="D21" s="21">
        <v>31</v>
      </c>
      <c r="E21" s="22">
        <f t="shared" si="0"/>
        <v>5.4770318021201414E-2</v>
      </c>
      <c r="F21" s="21">
        <v>1</v>
      </c>
      <c r="G21" s="21">
        <v>31</v>
      </c>
      <c r="H21" s="21">
        <v>10</v>
      </c>
      <c r="I21" s="21">
        <v>6</v>
      </c>
      <c r="J21" s="21">
        <v>4</v>
      </c>
      <c r="K21" s="21">
        <f t="shared" si="1"/>
        <v>21</v>
      </c>
      <c r="L21" s="55">
        <f t="shared" si="2"/>
        <v>0.67741935483870963</v>
      </c>
    </row>
    <row r="22" spans="1:12" x14ac:dyDescent="0.35">
      <c r="A22" s="1">
        <f t="shared" si="3"/>
        <v>17</v>
      </c>
      <c r="B22" s="2" t="s">
        <v>22</v>
      </c>
      <c r="C22" s="3">
        <v>1132</v>
      </c>
      <c r="D22" s="21">
        <v>61</v>
      </c>
      <c r="E22" s="22">
        <f t="shared" si="0"/>
        <v>5.3886925795053005E-2</v>
      </c>
      <c r="F22" s="21">
        <v>1</v>
      </c>
      <c r="G22" s="21">
        <v>61</v>
      </c>
      <c r="H22" s="21">
        <v>57</v>
      </c>
      <c r="I22" s="21">
        <v>16</v>
      </c>
      <c r="J22" s="21">
        <v>41</v>
      </c>
      <c r="K22" s="21">
        <f t="shared" si="1"/>
        <v>4</v>
      </c>
      <c r="L22" s="55">
        <f t="shared" si="2"/>
        <v>6.5573770491803282E-2</v>
      </c>
    </row>
    <row r="23" spans="1:12" x14ac:dyDescent="0.35">
      <c r="A23" s="1">
        <f t="shared" si="3"/>
        <v>18</v>
      </c>
      <c r="B23" s="2" t="s">
        <v>23</v>
      </c>
      <c r="C23" s="3">
        <v>197</v>
      </c>
      <c r="D23" s="21">
        <v>23</v>
      </c>
      <c r="E23" s="22">
        <f t="shared" si="0"/>
        <v>0.116751269035533</v>
      </c>
      <c r="F23" s="21">
        <v>2</v>
      </c>
      <c r="G23" s="21"/>
      <c r="H23" s="21">
        <v>23</v>
      </c>
      <c r="I23" s="21">
        <v>8</v>
      </c>
      <c r="J23" s="21">
        <v>15</v>
      </c>
      <c r="K23" s="21">
        <f t="shared" si="1"/>
        <v>0</v>
      </c>
      <c r="L23" s="55">
        <f t="shared" si="2"/>
        <v>0</v>
      </c>
    </row>
    <row r="24" spans="1:12" x14ac:dyDescent="0.35">
      <c r="A24" s="1">
        <f t="shared" si="3"/>
        <v>19</v>
      </c>
      <c r="B24" s="2" t="s">
        <v>24</v>
      </c>
      <c r="C24" s="3">
        <v>450</v>
      </c>
      <c r="D24" s="21">
        <v>63</v>
      </c>
      <c r="E24" s="22">
        <f t="shared" si="0"/>
        <v>0.14000000000000001</v>
      </c>
      <c r="F24" s="21">
        <v>1</v>
      </c>
      <c r="G24" s="21">
        <v>59</v>
      </c>
      <c r="H24" s="21">
        <v>59</v>
      </c>
      <c r="I24" s="21">
        <v>22</v>
      </c>
      <c r="J24" s="21">
        <v>15</v>
      </c>
      <c r="K24" s="21">
        <f t="shared" si="1"/>
        <v>26</v>
      </c>
      <c r="L24" s="55">
        <f t="shared" si="2"/>
        <v>0.41269841269841268</v>
      </c>
    </row>
    <row r="25" spans="1:12" x14ac:dyDescent="0.35">
      <c r="A25" s="1">
        <f t="shared" si="3"/>
        <v>20</v>
      </c>
      <c r="B25" s="2" t="s">
        <v>25</v>
      </c>
      <c r="C25" s="3">
        <v>1170</v>
      </c>
      <c r="D25" s="21">
        <v>40</v>
      </c>
      <c r="E25" s="22">
        <f t="shared" si="0"/>
        <v>3.4188034188034191E-2</v>
      </c>
      <c r="F25" s="21">
        <v>2</v>
      </c>
      <c r="G25" s="21"/>
      <c r="H25" s="21">
        <v>40</v>
      </c>
      <c r="I25" s="21">
        <v>21</v>
      </c>
      <c r="J25" s="21">
        <v>19</v>
      </c>
      <c r="K25" s="21">
        <f t="shared" si="1"/>
        <v>0</v>
      </c>
      <c r="L25" s="55">
        <f t="shared" si="2"/>
        <v>0</v>
      </c>
    </row>
    <row r="26" spans="1:12" x14ac:dyDescent="0.35">
      <c r="A26" s="1">
        <f t="shared" si="3"/>
        <v>21</v>
      </c>
      <c r="B26" s="2" t="s">
        <v>26</v>
      </c>
      <c r="C26" s="3">
        <v>314</v>
      </c>
      <c r="D26" s="21">
        <v>38</v>
      </c>
      <c r="E26" s="22">
        <f t="shared" si="0"/>
        <v>0.12101910828025478</v>
      </c>
      <c r="F26" s="21">
        <v>2</v>
      </c>
      <c r="G26" s="21"/>
      <c r="H26" s="21">
        <v>38</v>
      </c>
      <c r="I26" s="21">
        <v>8</v>
      </c>
      <c r="J26" s="21">
        <v>30</v>
      </c>
      <c r="K26" s="21">
        <f t="shared" si="1"/>
        <v>0</v>
      </c>
      <c r="L26" s="55">
        <f t="shared" si="2"/>
        <v>0</v>
      </c>
    </row>
    <row r="27" spans="1:12" x14ac:dyDescent="0.35">
      <c r="A27" s="1">
        <f t="shared" si="3"/>
        <v>22</v>
      </c>
      <c r="B27" s="2" t="s">
        <v>27</v>
      </c>
      <c r="C27" s="3">
        <v>344</v>
      </c>
      <c r="D27" s="21">
        <v>28</v>
      </c>
      <c r="E27" s="22">
        <f t="shared" si="0"/>
        <v>8.1395348837209308E-2</v>
      </c>
      <c r="F27" s="21">
        <v>1</v>
      </c>
      <c r="G27" s="21">
        <v>28</v>
      </c>
      <c r="H27" s="21">
        <v>27</v>
      </c>
      <c r="I27" s="21">
        <v>2</v>
      </c>
      <c r="J27" s="21">
        <v>25</v>
      </c>
      <c r="K27" s="21">
        <f t="shared" si="1"/>
        <v>1</v>
      </c>
      <c r="L27" s="55">
        <f t="shared" si="2"/>
        <v>3.5714285714285712E-2</v>
      </c>
    </row>
    <row r="28" spans="1:12" x14ac:dyDescent="0.35">
      <c r="A28" s="1">
        <f t="shared" si="3"/>
        <v>23</v>
      </c>
      <c r="B28" s="2" t="s">
        <v>28</v>
      </c>
      <c r="C28" s="3">
        <v>749</v>
      </c>
      <c r="D28" s="21">
        <v>24</v>
      </c>
      <c r="E28" s="22">
        <f t="shared" si="0"/>
        <v>3.2042723631508681E-2</v>
      </c>
      <c r="F28" s="21">
        <v>1</v>
      </c>
      <c r="G28" s="21">
        <v>24</v>
      </c>
      <c r="H28" s="21">
        <v>23</v>
      </c>
      <c r="I28" s="21">
        <v>12</v>
      </c>
      <c r="J28" s="21">
        <v>11</v>
      </c>
      <c r="K28" s="21">
        <f t="shared" si="1"/>
        <v>1</v>
      </c>
      <c r="L28" s="55">
        <f t="shared" si="2"/>
        <v>4.1666666666666664E-2</v>
      </c>
    </row>
    <row r="29" spans="1:12" x14ac:dyDescent="0.35">
      <c r="A29" s="1">
        <f t="shared" si="3"/>
        <v>24</v>
      </c>
      <c r="B29" s="2" t="s">
        <v>29</v>
      </c>
      <c r="C29" s="3">
        <v>1200</v>
      </c>
      <c r="D29" s="21">
        <v>68</v>
      </c>
      <c r="E29" s="22">
        <f t="shared" si="0"/>
        <v>5.6666666666666664E-2</v>
      </c>
      <c r="F29" s="21">
        <v>1</v>
      </c>
      <c r="G29" s="21">
        <v>68</v>
      </c>
      <c r="H29" s="21">
        <v>53</v>
      </c>
      <c r="I29" s="21">
        <v>16</v>
      </c>
      <c r="J29" s="21">
        <v>37</v>
      </c>
      <c r="K29" s="21">
        <f t="shared" si="1"/>
        <v>15</v>
      </c>
      <c r="L29" s="55">
        <f t="shared" si="2"/>
        <v>0.22058823529411764</v>
      </c>
    </row>
    <row r="30" spans="1:12" x14ac:dyDescent="0.35">
      <c r="A30" s="1">
        <f t="shared" si="3"/>
        <v>25</v>
      </c>
      <c r="B30" s="2" t="s">
        <v>30</v>
      </c>
      <c r="C30" s="3">
        <v>173</v>
      </c>
      <c r="D30" s="21">
        <v>17</v>
      </c>
      <c r="E30" s="22">
        <f t="shared" si="0"/>
        <v>9.8265895953757232E-2</v>
      </c>
      <c r="F30" s="21">
        <v>2</v>
      </c>
      <c r="G30" s="21"/>
      <c r="H30" s="21">
        <v>17</v>
      </c>
      <c r="I30" s="21">
        <v>9</v>
      </c>
      <c r="J30" s="21">
        <v>8</v>
      </c>
      <c r="K30" s="21">
        <f t="shared" si="1"/>
        <v>0</v>
      </c>
      <c r="L30" s="55">
        <f t="shared" si="2"/>
        <v>0</v>
      </c>
    </row>
    <row r="31" spans="1:12" x14ac:dyDescent="0.35">
      <c r="A31" s="1">
        <f t="shared" si="3"/>
        <v>26</v>
      </c>
      <c r="B31" s="2" t="s">
        <v>31</v>
      </c>
      <c r="C31" s="3">
        <v>219</v>
      </c>
      <c r="D31" s="21">
        <v>18</v>
      </c>
      <c r="E31" s="22">
        <f t="shared" si="0"/>
        <v>8.2191780821917804E-2</v>
      </c>
      <c r="F31" s="21">
        <v>2</v>
      </c>
      <c r="G31" s="21"/>
      <c r="H31" s="21">
        <v>10</v>
      </c>
      <c r="I31" s="21">
        <v>0</v>
      </c>
      <c r="J31" s="21">
        <v>10</v>
      </c>
      <c r="K31" s="21">
        <f t="shared" si="1"/>
        <v>8</v>
      </c>
      <c r="L31" s="55">
        <f t="shared" si="2"/>
        <v>0.44444444444444442</v>
      </c>
    </row>
    <row r="32" spans="1:12" x14ac:dyDescent="0.35">
      <c r="A32" s="1">
        <f t="shared" si="3"/>
        <v>27</v>
      </c>
      <c r="B32" s="2" t="s">
        <v>32</v>
      </c>
      <c r="C32" s="3">
        <v>701</v>
      </c>
      <c r="D32" s="21">
        <v>66</v>
      </c>
      <c r="E32" s="22">
        <f t="shared" si="0"/>
        <v>9.4151212553495012E-2</v>
      </c>
      <c r="F32" s="21">
        <v>1</v>
      </c>
      <c r="G32" s="21">
        <v>66</v>
      </c>
      <c r="H32" s="21">
        <v>66</v>
      </c>
      <c r="I32" s="21">
        <v>11</v>
      </c>
      <c r="J32" s="21">
        <v>30</v>
      </c>
      <c r="K32" s="21">
        <f t="shared" si="1"/>
        <v>25</v>
      </c>
      <c r="L32" s="55">
        <f t="shared" si="2"/>
        <v>0.37878787878787878</v>
      </c>
    </row>
    <row r="33" spans="1:12" x14ac:dyDescent="0.35">
      <c r="A33" s="1">
        <f t="shared" si="3"/>
        <v>28</v>
      </c>
      <c r="B33" s="2" t="s">
        <v>33</v>
      </c>
      <c r="C33" s="3">
        <v>950</v>
      </c>
      <c r="D33" s="21">
        <v>27</v>
      </c>
      <c r="E33" s="22">
        <f t="shared" si="0"/>
        <v>2.8421052631578948E-2</v>
      </c>
      <c r="F33" s="21">
        <v>1</v>
      </c>
      <c r="G33" s="21">
        <v>27</v>
      </c>
      <c r="H33" s="21">
        <v>23</v>
      </c>
      <c r="I33" s="21">
        <v>9</v>
      </c>
      <c r="J33" s="21">
        <v>14</v>
      </c>
      <c r="K33" s="21">
        <f t="shared" si="1"/>
        <v>4</v>
      </c>
      <c r="L33" s="55">
        <f t="shared" si="2"/>
        <v>0.14814814814814814</v>
      </c>
    </row>
    <row r="34" spans="1:12" x14ac:dyDescent="0.35">
      <c r="A34" s="23"/>
      <c r="B34" s="64" t="s">
        <v>351</v>
      </c>
      <c r="C34" s="23">
        <f>SUM(C6:C33)</f>
        <v>23024</v>
      </c>
      <c r="D34" s="23">
        <f>SUM(D6:D33)</f>
        <v>1149</v>
      </c>
      <c r="E34" s="66">
        <f t="shared" si="0"/>
        <v>4.9904447533009037E-2</v>
      </c>
      <c r="F34" s="27" t="s">
        <v>337</v>
      </c>
      <c r="G34" s="23">
        <f t="shared" ref="G34:K34" si="4">SUM(G6:G33)</f>
        <v>636</v>
      </c>
      <c r="H34" s="23">
        <f t="shared" si="4"/>
        <v>1002</v>
      </c>
      <c r="I34" s="23">
        <f t="shared" si="4"/>
        <v>324</v>
      </c>
      <c r="J34" s="23">
        <f t="shared" si="4"/>
        <v>606</v>
      </c>
      <c r="K34" s="23">
        <f t="shared" si="4"/>
        <v>219</v>
      </c>
      <c r="L34" s="65">
        <f>K34/D34</f>
        <v>0.1906005221932115</v>
      </c>
    </row>
    <row r="35" spans="1:12" x14ac:dyDescent="0.35">
      <c r="A35" s="71" t="s">
        <v>35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35">
      <c r="A36" s="15">
        <v>1</v>
      </c>
      <c r="B36" s="16" t="s">
        <v>36</v>
      </c>
      <c r="C36" s="12">
        <v>283</v>
      </c>
      <c r="D36" s="21">
        <v>30</v>
      </c>
      <c r="E36" s="22">
        <f t="shared" ref="E36:E67" si="5">D36/C36</f>
        <v>0.10600706713780919</v>
      </c>
      <c r="F36" s="21">
        <v>2</v>
      </c>
      <c r="G36" s="21"/>
      <c r="H36" s="21">
        <v>28</v>
      </c>
      <c r="I36" s="21">
        <v>19</v>
      </c>
      <c r="J36" s="21">
        <v>9</v>
      </c>
      <c r="K36" s="21">
        <f t="shared" ref="K36:K66" si="6">D36-I36-J36</f>
        <v>2</v>
      </c>
      <c r="L36" s="55">
        <f t="shared" si="2"/>
        <v>6.6666666666666666E-2</v>
      </c>
    </row>
    <row r="37" spans="1:12" x14ac:dyDescent="0.35">
      <c r="A37" s="15">
        <f>A36+1</f>
        <v>2</v>
      </c>
      <c r="B37" s="16" t="s">
        <v>37</v>
      </c>
      <c r="C37" s="12">
        <v>47</v>
      </c>
      <c r="D37" s="21">
        <v>5</v>
      </c>
      <c r="E37" s="22">
        <f t="shared" si="5"/>
        <v>0.10638297872340426</v>
      </c>
      <c r="F37" s="21">
        <v>2</v>
      </c>
      <c r="G37" s="21"/>
      <c r="H37" s="21">
        <v>4</v>
      </c>
      <c r="I37" s="21">
        <v>4</v>
      </c>
      <c r="J37" s="21">
        <v>0</v>
      </c>
      <c r="K37" s="21">
        <f t="shared" si="6"/>
        <v>1</v>
      </c>
      <c r="L37" s="55">
        <f t="shared" si="2"/>
        <v>0.2</v>
      </c>
    </row>
    <row r="38" spans="1:12" x14ac:dyDescent="0.35">
      <c r="A38" s="15">
        <f t="shared" ref="A38:A66" si="7">A37+1</f>
        <v>3</v>
      </c>
      <c r="B38" s="16" t="s">
        <v>38</v>
      </c>
      <c r="C38" s="12">
        <v>254</v>
      </c>
      <c r="D38" s="21">
        <v>9</v>
      </c>
      <c r="E38" s="22">
        <f t="shared" si="5"/>
        <v>3.5433070866141732E-2</v>
      </c>
      <c r="F38" s="21">
        <v>2</v>
      </c>
      <c r="G38" s="21"/>
      <c r="H38" s="21">
        <v>9</v>
      </c>
      <c r="I38" s="21">
        <v>8</v>
      </c>
      <c r="J38" s="21">
        <v>1</v>
      </c>
      <c r="K38" s="21">
        <f t="shared" si="6"/>
        <v>0</v>
      </c>
      <c r="L38" s="55">
        <f t="shared" si="2"/>
        <v>0</v>
      </c>
    </row>
    <row r="39" spans="1:12" x14ac:dyDescent="0.35">
      <c r="A39" s="15">
        <f t="shared" si="7"/>
        <v>4</v>
      </c>
      <c r="B39" s="16" t="s">
        <v>39</v>
      </c>
      <c r="C39" s="12">
        <v>269</v>
      </c>
      <c r="D39" s="21">
        <v>29</v>
      </c>
      <c r="E39" s="22">
        <f t="shared" si="5"/>
        <v>0.10780669144981413</v>
      </c>
      <c r="F39" s="21">
        <v>1</v>
      </c>
      <c r="G39" s="21">
        <v>29</v>
      </c>
      <c r="H39" s="21">
        <v>29</v>
      </c>
      <c r="I39" s="21">
        <v>10</v>
      </c>
      <c r="J39" s="21">
        <v>6</v>
      </c>
      <c r="K39" s="21">
        <f t="shared" si="6"/>
        <v>13</v>
      </c>
      <c r="L39" s="55">
        <f t="shared" si="2"/>
        <v>0.44827586206896552</v>
      </c>
    </row>
    <row r="40" spans="1:12" x14ac:dyDescent="0.35">
      <c r="A40" s="15">
        <f t="shared" si="7"/>
        <v>5</v>
      </c>
      <c r="B40" s="16" t="s">
        <v>40</v>
      </c>
      <c r="C40" s="12">
        <v>442</v>
      </c>
      <c r="D40" s="21">
        <v>24</v>
      </c>
      <c r="E40" s="22">
        <f t="shared" si="5"/>
        <v>5.4298642533936653E-2</v>
      </c>
      <c r="F40" s="21">
        <v>1</v>
      </c>
      <c r="G40" s="21">
        <v>24</v>
      </c>
      <c r="H40" s="21">
        <v>24</v>
      </c>
      <c r="I40" s="21">
        <v>0</v>
      </c>
      <c r="J40" s="21">
        <v>24</v>
      </c>
      <c r="K40" s="21">
        <f t="shared" si="6"/>
        <v>0</v>
      </c>
      <c r="L40" s="55">
        <f t="shared" si="2"/>
        <v>0</v>
      </c>
    </row>
    <row r="41" spans="1:12" x14ac:dyDescent="0.35">
      <c r="A41" s="15">
        <f t="shared" si="7"/>
        <v>6</v>
      </c>
      <c r="B41" s="16" t="s">
        <v>41</v>
      </c>
      <c r="C41" s="12">
        <v>71</v>
      </c>
      <c r="D41" s="21">
        <v>9</v>
      </c>
      <c r="E41" s="22">
        <f t="shared" si="5"/>
        <v>0.12676056338028169</v>
      </c>
      <c r="F41" s="21">
        <v>2</v>
      </c>
      <c r="G41" s="21"/>
      <c r="H41" s="21"/>
      <c r="I41" s="21">
        <v>0</v>
      </c>
      <c r="J41" s="21">
        <v>0</v>
      </c>
      <c r="K41" s="21">
        <f t="shared" si="6"/>
        <v>9</v>
      </c>
      <c r="L41" s="55">
        <f t="shared" si="2"/>
        <v>1</v>
      </c>
    </row>
    <row r="42" spans="1:12" x14ac:dyDescent="0.35">
      <c r="A42" s="15">
        <f t="shared" si="7"/>
        <v>7</v>
      </c>
      <c r="B42" s="16" t="s">
        <v>42</v>
      </c>
      <c r="C42" s="12">
        <v>125</v>
      </c>
      <c r="D42" s="21">
        <v>8</v>
      </c>
      <c r="E42" s="22">
        <f t="shared" si="5"/>
        <v>6.4000000000000001E-2</v>
      </c>
      <c r="F42" s="21">
        <v>2</v>
      </c>
      <c r="G42" s="21"/>
      <c r="H42" s="21">
        <v>8</v>
      </c>
      <c r="I42" s="21">
        <v>0</v>
      </c>
      <c r="J42" s="21">
        <v>8</v>
      </c>
      <c r="K42" s="21">
        <f t="shared" si="6"/>
        <v>0</v>
      </c>
      <c r="L42" s="55">
        <f t="shared" si="2"/>
        <v>0</v>
      </c>
    </row>
    <row r="43" spans="1:12" x14ac:dyDescent="0.35">
      <c r="A43" s="15">
        <f t="shared" si="7"/>
        <v>8</v>
      </c>
      <c r="B43" s="16" t="s">
        <v>43</v>
      </c>
      <c r="C43" s="12">
        <v>52</v>
      </c>
      <c r="D43" s="21">
        <v>8</v>
      </c>
      <c r="E43" s="22">
        <f t="shared" si="5"/>
        <v>0.15384615384615385</v>
      </c>
      <c r="F43" s="21">
        <v>2</v>
      </c>
      <c r="G43" s="21"/>
      <c r="H43" s="21"/>
      <c r="I43" s="21">
        <v>0</v>
      </c>
      <c r="J43" s="21">
        <v>0</v>
      </c>
      <c r="K43" s="21">
        <f t="shared" si="6"/>
        <v>8</v>
      </c>
      <c r="L43" s="55">
        <f t="shared" si="2"/>
        <v>1</v>
      </c>
    </row>
    <row r="44" spans="1:12" x14ac:dyDescent="0.35">
      <c r="A44" s="15">
        <f t="shared" si="7"/>
        <v>9</v>
      </c>
      <c r="B44" s="16" t="s">
        <v>44</v>
      </c>
      <c r="C44" s="12">
        <v>224</v>
      </c>
      <c r="D44" s="21">
        <v>13</v>
      </c>
      <c r="E44" s="22">
        <f t="shared" si="5"/>
        <v>5.8035714285714288E-2</v>
      </c>
      <c r="F44" s="21">
        <v>2</v>
      </c>
      <c r="G44" s="21"/>
      <c r="H44" s="21">
        <v>13</v>
      </c>
      <c r="I44" s="21">
        <v>9</v>
      </c>
      <c r="J44" s="21">
        <v>4</v>
      </c>
      <c r="K44" s="21">
        <f t="shared" si="6"/>
        <v>0</v>
      </c>
      <c r="L44" s="55">
        <f t="shared" si="2"/>
        <v>0</v>
      </c>
    </row>
    <row r="45" spans="1:12" x14ac:dyDescent="0.35">
      <c r="A45" s="15">
        <f t="shared" si="7"/>
        <v>10</v>
      </c>
      <c r="B45" s="16" t="s">
        <v>45</v>
      </c>
      <c r="C45" s="12">
        <v>105</v>
      </c>
      <c r="D45" s="21">
        <v>9</v>
      </c>
      <c r="E45" s="22">
        <f t="shared" si="5"/>
        <v>8.5714285714285715E-2</v>
      </c>
      <c r="F45" s="21">
        <v>2</v>
      </c>
      <c r="G45" s="21"/>
      <c r="H45" s="21">
        <v>9</v>
      </c>
      <c r="I45" s="21">
        <v>9</v>
      </c>
      <c r="J45" s="21">
        <v>0</v>
      </c>
      <c r="K45" s="21">
        <f t="shared" si="6"/>
        <v>0</v>
      </c>
      <c r="L45" s="55">
        <f t="shared" si="2"/>
        <v>0</v>
      </c>
    </row>
    <row r="46" spans="1:12" x14ac:dyDescent="0.35">
      <c r="A46" s="15">
        <f t="shared" si="7"/>
        <v>11</v>
      </c>
      <c r="B46" s="16" t="s">
        <v>46</v>
      </c>
      <c r="C46" s="12">
        <v>297</v>
      </c>
      <c r="D46" s="21">
        <v>22</v>
      </c>
      <c r="E46" s="22">
        <f t="shared" si="5"/>
        <v>7.407407407407407E-2</v>
      </c>
      <c r="F46" s="21">
        <v>2</v>
      </c>
      <c r="G46" s="21"/>
      <c r="H46" s="21">
        <v>22</v>
      </c>
      <c r="I46" s="21">
        <v>3</v>
      </c>
      <c r="J46" s="21">
        <v>19</v>
      </c>
      <c r="K46" s="21">
        <f t="shared" si="6"/>
        <v>0</v>
      </c>
      <c r="L46" s="55">
        <f t="shared" si="2"/>
        <v>0</v>
      </c>
    </row>
    <row r="47" spans="1:12" x14ac:dyDescent="0.35">
      <c r="A47" s="15">
        <f t="shared" si="7"/>
        <v>12</v>
      </c>
      <c r="B47" s="16" t="s">
        <v>47</v>
      </c>
      <c r="C47" s="12">
        <v>652</v>
      </c>
      <c r="D47" s="21">
        <v>32</v>
      </c>
      <c r="E47" s="22">
        <f t="shared" si="5"/>
        <v>4.9079754601226995E-2</v>
      </c>
      <c r="F47" s="21">
        <v>2</v>
      </c>
      <c r="G47" s="21"/>
      <c r="H47" s="21">
        <v>32</v>
      </c>
      <c r="I47" s="21">
        <v>0</v>
      </c>
      <c r="J47" s="21">
        <v>32</v>
      </c>
      <c r="K47" s="21">
        <f t="shared" si="6"/>
        <v>0</v>
      </c>
      <c r="L47" s="55">
        <f t="shared" si="2"/>
        <v>0</v>
      </c>
    </row>
    <row r="48" spans="1:12" x14ac:dyDescent="0.35">
      <c r="A48" s="15">
        <f t="shared" si="7"/>
        <v>13</v>
      </c>
      <c r="B48" s="16" t="s">
        <v>48</v>
      </c>
      <c r="C48" s="12">
        <v>167</v>
      </c>
      <c r="D48" s="21">
        <v>6</v>
      </c>
      <c r="E48" s="22">
        <f t="shared" si="5"/>
        <v>3.5928143712574849E-2</v>
      </c>
      <c r="F48" s="21">
        <v>2</v>
      </c>
      <c r="G48" s="21"/>
      <c r="H48" s="21">
        <v>6</v>
      </c>
      <c r="I48" s="21">
        <v>2</v>
      </c>
      <c r="J48" s="21">
        <v>4</v>
      </c>
      <c r="K48" s="21">
        <f t="shared" si="6"/>
        <v>0</v>
      </c>
      <c r="L48" s="55">
        <f t="shared" si="2"/>
        <v>0</v>
      </c>
    </row>
    <row r="49" spans="1:12" x14ac:dyDescent="0.35">
      <c r="A49" s="15">
        <f t="shared" si="7"/>
        <v>14</v>
      </c>
      <c r="B49" s="16" t="s">
        <v>49</v>
      </c>
      <c r="C49" s="12">
        <v>178</v>
      </c>
      <c r="D49" s="21">
        <v>44</v>
      </c>
      <c r="E49" s="22">
        <f t="shared" si="5"/>
        <v>0.24719101123595505</v>
      </c>
      <c r="F49" s="21">
        <v>1</v>
      </c>
      <c r="G49" s="21">
        <v>44</v>
      </c>
      <c r="H49" s="21">
        <v>40</v>
      </c>
      <c r="I49" s="21">
        <v>18</v>
      </c>
      <c r="J49" s="21">
        <v>22</v>
      </c>
      <c r="K49" s="21">
        <f t="shared" si="6"/>
        <v>4</v>
      </c>
      <c r="L49" s="55">
        <f t="shared" si="2"/>
        <v>9.0909090909090912E-2</v>
      </c>
    </row>
    <row r="50" spans="1:12" x14ac:dyDescent="0.35">
      <c r="A50" s="15">
        <f t="shared" si="7"/>
        <v>15</v>
      </c>
      <c r="B50" s="16" t="s">
        <v>50</v>
      </c>
      <c r="C50" s="12">
        <v>812</v>
      </c>
      <c r="D50" s="21">
        <v>40</v>
      </c>
      <c r="E50" s="22">
        <f t="shared" si="5"/>
        <v>4.9261083743842367E-2</v>
      </c>
      <c r="F50" s="21">
        <v>2</v>
      </c>
      <c r="G50" s="21"/>
      <c r="H50" s="21">
        <v>40</v>
      </c>
      <c r="I50" s="21">
        <v>8</v>
      </c>
      <c r="J50" s="21">
        <v>32</v>
      </c>
      <c r="K50" s="21">
        <f t="shared" si="6"/>
        <v>0</v>
      </c>
      <c r="L50" s="55">
        <f t="shared" si="2"/>
        <v>0</v>
      </c>
    </row>
    <row r="51" spans="1:12" x14ac:dyDescent="0.35">
      <c r="A51" s="15">
        <f t="shared" si="7"/>
        <v>16</v>
      </c>
      <c r="B51" s="16" t="s">
        <v>51</v>
      </c>
      <c r="C51" s="12">
        <v>364</v>
      </c>
      <c r="D51" s="21">
        <v>24</v>
      </c>
      <c r="E51" s="22">
        <f t="shared" si="5"/>
        <v>6.5934065934065936E-2</v>
      </c>
      <c r="F51" s="21">
        <v>2</v>
      </c>
      <c r="G51" s="21"/>
      <c r="H51" s="21">
        <v>24</v>
      </c>
      <c r="I51" s="21">
        <v>21</v>
      </c>
      <c r="J51" s="21">
        <v>3</v>
      </c>
      <c r="K51" s="21">
        <f t="shared" si="6"/>
        <v>0</v>
      </c>
      <c r="L51" s="55">
        <f t="shared" si="2"/>
        <v>0</v>
      </c>
    </row>
    <row r="52" spans="1:12" x14ac:dyDescent="0.35">
      <c r="A52" s="15">
        <f t="shared" si="7"/>
        <v>17</v>
      </c>
      <c r="B52" s="16" t="s">
        <v>52</v>
      </c>
      <c r="C52" s="12">
        <v>430</v>
      </c>
      <c r="D52" s="21">
        <v>35</v>
      </c>
      <c r="E52" s="22">
        <f t="shared" si="5"/>
        <v>8.1395348837209308E-2</v>
      </c>
      <c r="F52" s="21">
        <v>2</v>
      </c>
      <c r="G52" s="21"/>
      <c r="H52" s="21">
        <v>34</v>
      </c>
      <c r="I52" s="21">
        <v>5</v>
      </c>
      <c r="J52" s="21">
        <v>29</v>
      </c>
      <c r="K52" s="21">
        <f t="shared" si="6"/>
        <v>1</v>
      </c>
      <c r="L52" s="55">
        <f t="shared" si="2"/>
        <v>2.8571428571428571E-2</v>
      </c>
    </row>
    <row r="53" spans="1:12" x14ac:dyDescent="0.35">
      <c r="A53" s="15">
        <f t="shared" si="7"/>
        <v>18</v>
      </c>
      <c r="B53" s="16" t="s">
        <v>53</v>
      </c>
      <c r="C53" s="12">
        <v>1468</v>
      </c>
      <c r="D53" s="21">
        <v>89</v>
      </c>
      <c r="E53" s="22">
        <f t="shared" si="5"/>
        <v>6.0626702997275204E-2</v>
      </c>
      <c r="F53" s="21">
        <v>1</v>
      </c>
      <c r="G53" s="21">
        <v>89</v>
      </c>
      <c r="H53" s="21">
        <v>85</v>
      </c>
      <c r="I53" s="21">
        <v>29</v>
      </c>
      <c r="J53" s="21">
        <v>56</v>
      </c>
      <c r="K53" s="21">
        <f t="shared" si="6"/>
        <v>4</v>
      </c>
      <c r="L53" s="55">
        <f t="shared" si="2"/>
        <v>4.49438202247191E-2</v>
      </c>
    </row>
    <row r="54" spans="1:12" x14ac:dyDescent="0.35">
      <c r="A54" s="15">
        <f t="shared" si="7"/>
        <v>19</v>
      </c>
      <c r="B54" s="16" t="s">
        <v>54</v>
      </c>
      <c r="C54" s="12">
        <v>431</v>
      </c>
      <c r="D54" s="21">
        <v>18</v>
      </c>
      <c r="E54" s="22">
        <f t="shared" si="5"/>
        <v>4.1763341067285381E-2</v>
      </c>
      <c r="F54" s="21">
        <v>1</v>
      </c>
      <c r="G54" s="21">
        <v>18</v>
      </c>
      <c r="H54" s="21">
        <v>15</v>
      </c>
      <c r="I54" s="21">
        <v>8</v>
      </c>
      <c r="J54" s="21">
        <v>7</v>
      </c>
      <c r="K54" s="21">
        <f t="shared" si="6"/>
        <v>3</v>
      </c>
      <c r="L54" s="55">
        <f t="shared" si="2"/>
        <v>0.16666666666666666</v>
      </c>
    </row>
    <row r="55" spans="1:12" x14ac:dyDescent="0.35">
      <c r="A55" s="15">
        <f t="shared" si="7"/>
        <v>20</v>
      </c>
      <c r="B55" s="16" t="s">
        <v>55</v>
      </c>
      <c r="C55" s="12">
        <v>337</v>
      </c>
      <c r="D55" s="21">
        <v>30</v>
      </c>
      <c r="E55" s="22">
        <f t="shared" si="5"/>
        <v>8.9020771513353122E-2</v>
      </c>
      <c r="F55" s="21">
        <v>2</v>
      </c>
      <c r="G55" s="21"/>
      <c r="H55" s="21">
        <v>23</v>
      </c>
      <c r="I55" s="21">
        <v>17</v>
      </c>
      <c r="J55" s="21">
        <v>6</v>
      </c>
      <c r="K55" s="21">
        <f t="shared" si="6"/>
        <v>7</v>
      </c>
      <c r="L55" s="55">
        <f t="shared" si="2"/>
        <v>0.23333333333333334</v>
      </c>
    </row>
    <row r="56" spans="1:12" x14ac:dyDescent="0.35">
      <c r="A56" s="15">
        <f t="shared" si="7"/>
        <v>21</v>
      </c>
      <c r="B56" s="16" t="s">
        <v>56</v>
      </c>
      <c r="C56" s="12">
        <v>199</v>
      </c>
      <c r="D56" s="21">
        <v>15</v>
      </c>
      <c r="E56" s="22">
        <f t="shared" si="5"/>
        <v>7.5376884422110546E-2</v>
      </c>
      <c r="F56" s="21">
        <v>1</v>
      </c>
      <c r="G56" s="21">
        <v>15</v>
      </c>
      <c r="H56" s="21">
        <v>15</v>
      </c>
      <c r="I56" s="21">
        <v>7</v>
      </c>
      <c r="J56" s="21">
        <v>8</v>
      </c>
      <c r="K56" s="21">
        <f t="shared" si="6"/>
        <v>0</v>
      </c>
      <c r="L56" s="55">
        <f t="shared" si="2"/>
        <v>0</v>
      </c>
    </row>
    <row r="57" spans="1:12" x14ac:dyDescent="0.35">
      <c r="A57" s="15">
        <f t="shared" si="7"/>
        <v>22</v>
      </c>
      <c r="B57" s="16" t="s">
        <v>57</v>
      </c>
      <c r="C57" s="12">
        <v>195</v>
      </c>
      <c r="D57" s="21">
        <v>11</v>
      </c>
      <c r="E57" s="22">
        <f t="shared" si="5"/>
        <v>5.6410256410256411E-2</v>
      </c>
      <c r="F57" s="21">
        <v>2</v>
      </c>
      <c r="G57" s="21"/>
      <c r="H57" s="21">
        <v>6</v>
      </c>
      <c r="I57" s="21">
        <v>0</v>
      </c>
      <c r="J57" s="21">
        <v>6</v>
      </c>
      <c r="K57" s="21">
        <f t="shared" si="6"/>
        <v>5</v>
      </c>
      <c r="L57" s="55">
        <f t="shared" si="2"/>
        <v>0.45454545454545453</v>
      </c>
    </row>
    <row r="58" spans="1:12" x14ac:dyDescent="0.35">
      <c r="A58" s="15">
        <f t="shared" si="7"/>
        <v>23</v>
      </c>
      <c r="B58" s="16" t="s">
        <v>58</v>
      </c>
      <c r="C58" s="12">
        <v>297</v>
      </c>
      <c r="D58" s="21">
        <v>16</v>
      </c>
      <c r="E58" s="22">
        <f t="shared" si="5"/>
        <v>5.387205387205387E-2</v>
      </c>
      <c r="F58" s="21">
        <v>2</v>
      </c>
      <c r="G58" s="21"/>
      <c r="H58" s="21">
        <v>12</v>
      </c>
      <c r="I58" s="21">
        <v>12</v>
      </c>
      <c r="J58" s="21">
        <v>0</v>
      </c>
      <c r="K58" s="21">
        <f t="shared" si="6"/>
        <v>4</v>
      </c>
      <c r="L58" s="55">
        <f t="shared" si="2"/>
        <v>0.25</v>
      </c>
    </row>
    <row r="59" spans="1:12" x14ac:dyDescent="0.35">
      <c r="A59" s="15">
        <f t="shared" si="7"/>
        <v>24</v>
      </c>
      <c r="B59" s="16" t="s">
        <v>59</v>
      </c>
      <c r="C59" s="12">
        <v>68</v>
      </c>
      <c r="D59" s="21">
        <v>12</v>
      </c>
      <c r="E59" s="22">
        <f t="shared" si="5"/>
        <v>0.17647058823529413</v>
      </c>
      <c r="F59" s="21">
        <v>1</v>
      </c>
      <c r="G59" s="21">
        <v>12</v>
      </c>
      <c r="H59" s="21">
        <v>12</v>
      </c>
      <c r="I59" s="21">
        <v>6</v>
      </c>
      <c r="J59" s="21">
        <v>3</v>
      </c>
      <c r="K59" s="21">
        <f t="shared" si="6"/>
        <v>3</v>
      </c>
      <c r="L59" s="55">
        <f t="shared" si="2"/>
        <v>0.25</v>
      </c>
    </row>
    <row r="60" spans="1:12" x14ac:dyDescent="0.35">
      <c r="A60" s="15">
        <f t="shared" si="7"/>
        <v>25</v>
      </c>
      <c r="B60" s="16" t="s">
        <v>60</v>
      </c>
      <c r="C60" s="12">
        <v>127</v>
      </c>
      <c r="D60" s="21">
        <v>14</v>
      </c>
      <c r="E60" s="22">
        <f t="shared" si="5"/>
        <v>0.11023622047244094</v>
      </c>
      <c r="F60" s="21">
        <v>1</v>
      </c>
      <c r="G60" s="21">
        <v>14</v>
      </c>
      <c r="H60" s="21">
        <v>14</v>
      </c>
      <c r="I60" s="21">
        <v>7</v>
      </c>
      <c r="J60" s="21">
        <v>3</v>
      </c>
      <c r="K60" s="21">
        <f t="shared" si="6"/>
        <v>4</v>
      </c>
      <c r="L60" s="55">
        <f t="shared" si="2"/>
        <v>0.2857142857142857</v>
      </c>
    </row>
    <row r="61" spans="1:12" x14ac:dyDescent="0.35">
      <c r="A61" s="15">
        <f t="shared" si="7"/>
        <v>26</v>
      </c>
      <c r="B61" s="16" t="s">
        <v>61</v>
      </c>
      <c r="C61" s="12">
        <v>136</v>
      </c>
      <c r="D61" s="21">
        <v>11</v>
      </c>
      <c r="E61" s="22">
        <f t="shared" si="5"/>
        <v>8.0882352941176475E-2</v>
      </c>
      <c r="F61" s="21">
        <v>1</v>
      </c>
      <c r="G61" s="21">
        <v>11</v>
      </c>
      <c r="H61" s="21">
        <v>11</v>
      </c>
      <c r="I61" s="21">
        <v>0</v>
      </c>
      <c r="J61" s="21">
        <v>10</v>
      </c>
      <c r="K61" s="21">
        <f t="shared" si="6"/>
        <v>1</v>
      </c>
      <c r="L61" s="55">
        <f t="shared" si="2"/>
        <v>9.0909090909090912E-2</v>
      </c>
    </row>
    <row r="62" spans="1:12" x14ac:dyDescent="0.35">
      <c r="A62" s="15">
        <f t="shared" si="7"/>
        <v>27</v>
      </c>
      <c r="B62" s="16" t="s">
        <v>62</v>
      </c>
      <c r="C62" s="12">
        <v>47</v>
      </c>
      <c r="D62" s="21">
        <v>7</v>
      </c>
      <c r="E62" s="22">
        <f t="shared" si="5"/>
        <v>0.14893617021276595</v>
      </c>
      <c r="F62" s="21">
        <v>1</v>
      </c>
      <c r="G62" s="21">
        <v>7</v>
      </c>
      <c r="H62" s="21">
        <v>7</v>
      </c>
      <c r="I62" s="21">
        <v>7</v>
      </c>
      <c r="J62" s="21">
        <v>0</v>
      </c>
      <c r="K62" s="21">
        <f t="shared" si="6"/>
        <v>0</v>
      </c>
      <c r="L62" s="55">
        <f t="shared" si="2"/>
        <v>0</v>
      </c>
    </row>
    <row r="63" spans="1:12" x14ac:dyDescent="0.35">
      <c r="A63" s="15">
        <f t="shared" si="7"/>
        <v>28</v>
      </c>
      <c r="B63" s="16" t="s">
        <v>63</v>
      </c>
      <c r="C63" s="12">
        <v>46</v>
      </c>
      <c r="D63" s="21">
        <v>9</v>
      </c>
      <c r="E63" s="22">
        <f t="shared" si="5"/>
        <v>0.19565217391304349</v>
      </c>
      <c r="F63" s="21">
        <v>1</v>
      </c>
      <c r="G63" s="21">
        <v>9</v>
      </c>
      <c r="H63" s="21">
        <v>5</v>
      </c>
      <c r="I63" s="21">
        <v>2</v>
      </c>
      <c r="J63" s="21">
        <v>3</v>
      </c>
      <c r="K63" s="21">
        <f t="shared" si="6"/>
        <v>4</v>
      </c>
      <c r="L63" s="55">
        <f t="shared" si="2"/>
        <v>0.44444444444444442</v>
      </c>
    </row>
    <row r="64" spans="1:12" x14ac:dyDescent="0.35">
      <c r="A64" s="15">
        <f t="shared" si="7"/>
        <v>29</v>
      </c>
      <c r="B64" s="16" t="s">
        <v>64</v>
      </c>
      <c r="C64" s="12">
        <v>154</v>
      </c>
      <c r="D64" s="21">
        <v>12</v>
      </c>
      <c r="E64" s="22">
        <f t="shared" si="5"/>
        <v>7.792207792207792E-2</v>
      </c>
      <c r="F64" s="21">
        <v>1</v>
      </c>
      <c r="G64" s="21">
        <v>12</v>
      </c>
      <c r="H64" s="21">
        <v>10</v>
      </c>
      <c r="I64" s="21">
        <v>3</v>
      </c>
      <c r="J64" s="21">
        <v>7</v>
      </c>
      <c r="K64" s="21">
        <f t="shared" si="6"/>
        <v>2</v>
      </c>
      <c r="L64" s="55">
        <f t="shared" si="2"/>
        <v>0.16666666666666666</v>
      </c>
    </row>
    <row r="65" spans="1:12" x14ac:dyDescent="0.35">
      <c r="A65" s="15">
        <f t="shared" si="7"/>
        <v>30</v>
      </c>
      <c r="B65" s="16" t="s">
        <v>65</v>
      </c>
      <c r="C65" s="12">
        <v>251</v>
      </c>
      <c r="D65" s="21">
        <v>10</v>
      </c>
      <c r="E65" s="22">
        <f t="shared" si="5"/>
        <v>3.9840637450199202E-2</v>
      </c>
      <c r="F65" s="21">
        <v>2</v>
      </c>
      <c r="G65" s="21"/>
      <c r="H65" s="21">
        <v>10</v>
      </c>
      <c r="I65" s="21">
        <v>4</v>
      </c>
      <c r="J65" s="21">
        <v>6</v>
      </c>
      <c r="K65" s="21">
        <f t="shared" si="6"/>
        <v>0</v>
      </c>
      <c r="L65" s="55">
        <f t="shared" si="2"/>
        <v>0</v>
      </c>
    </row>
    <row r="66" spans="1:12" x14ac:dyDescent="0.35">
      <c r="A66" s="15">
        <f t="shared" si="7"/>
        <v>31</v>
      </c>
      <c r="B66" s="16" t="s">
        <v>66</v>
      </c>
      <c r="C66" s="12">
        <v>262</v>
      </c>
      <c r="D66" s="21">
        <v>20</v>
      </c>
      <c r="E66" s="22">
        <f t="shared" si="5"/>
        <v>7.6335877862595422E-2</v>
      </c>
      <c r="F66" s="21">
        <v>2</v>
      </c>
      <c r="G66" s="21"/>
      <c r="H66" s="21">
        <v>20</v>
      </c>
      <c r="I66" s="21">
        <v>20</v>
      </c>
      <c r="J66" s="21">
        <v>0</v>
      </c>
      <c r="K66" s="21">
        <f t="shared" si="6"/>
        <v>0</v>
      </c>
      <c r="L66" s="55">
        <f t="shared" si="2"/>
        <v>0</v>
      </c>
    </row>
    <row r="67" spans="1:12" s="8" customFormat="1" x14ac:dyDescent="0.35">
      <c r="A67" s="23"/>
      <c r="B67" s="24" t="s">
        <v>350</v>
      </c>
      <c r="C67" s="23">
        <f>SUM(C36:C66)</f>
        <v>8790</v>
      </c>
      <c r="D67" s="23">
        <f>SUM(D36:D66)</f>
        <v>621</v>
      </c>
      <c r="E67" s="66">
        <f t="shared" si="5"/>
        <v>7.0648464163822519E-2</v>
      </c>
      <c r="F67" s="27" t="s">
        <v>337</v>
      </c>
      <c r="G67" s="23">
        <f t="shared" ref="G67:K67" si="8">SUM(G36:G66)</f>
        <v>284</v>
      </c>
      <c r="H67" s="23">
        <f t="shared" si="8"/>
        <v>567</v>
      </c>
      <c r="I67" s="23">
        <f t="shared" si="8"/>
        <v>238</v>
      </c>
      <c r="J67" s="23">
        <f t="shared" si="8"/>
        <v>308</v>
      </c>
      <c r="K67" s="23">
        <f t="shared" si="8"/>
        <v>75</v>
      </c>
      <c r="L67" s="52">
        <f>K67/D67</f>
        <v>0.12077294685990338</v>
      </c>
    </row>
    <row r="68" spans="1:12" x14ac:dyDescent="0.35">
      <c r="A68" s="71" t="s">
        <v>93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x14ac:dyDescent="0.35">
      <c r="A69" s="17">
        <v>1</v>
      </c>
      <c r="B69" s="11" t="s">
        <v>67</v>
      </c>
      <c r="C69" s="11">
        <v>168</v>
      </c>
      <c r="D69" s="21">
        <v>24</v>
      </c>
      <c r="E69" s="22">
        <f t="shared" ref="E69:E95" si="9">D69/C69</f>
        <v>0.14285714285714285</v>
      </c>
      <c r="F69" s="21">
        <v>1</v>
      </c>
      <c r="G69" s="21">
        <v>24</v>
      </c>
      <c r="H69" s="21">
        <v>23</v>
      </c>
      <c r="I69" s="21">
        <v>12</v>
      </c>
      <c r="J69" s="21">
        <v>11</v>
      </c>
      <c r="K69" s="21">
        <f t="shared" ref="K69:K94" si="10">D69-I69-J69</f>
        <v>1</v>
      </c>
      <c r="L69" s="55">
        <f t="shared" si="2"/>
        <v>4.1666666666666664E-2</v>
      </c>
    </row>
    <row r="70" spans="1:12" x14ac:dyDescent="0.35">
      <c r="A70" s="17">
        <v>2</v>
      </c>
      <c r="B70" s="11" t="s">
        <v>68</v>
      </c>
      <c r="C70" s="11">
        <v>155</v>
      </c>
      <c r="D70" s="21">
        <v>17</v>
      </c>
      <c r="E70" s="22">
        <f t="shared" si="9"/>
        <v>0.10967741935483871</v>
      </c>
      <c r="F70" s="21">
        <v>1</v>
      </c>
      <c r="G70" s="21">
        <v>17</v>
      </c>
      <c r="H70" s="21">
        <v>17</v>
      </c>
      <c r="I70" s="21">
        <v>6</v>
      </c>
      <c r="J70" s="21">
        <v>0</v>
      </c>
      <c r="K70" s="21">
        <f t="shared" si="10"/>
        <v>11</v>
      </c>
      <c r="L70" s="55">
        <f t="shared" si="2"/>
        <v>0.6470588235294118</v>
      </c>
    </row>
    <row r="71" spans="1:12" x14ac:dyDescent="0.35">
      <c r="A71" s="17">
        <v>3</v>
      </c>
      <c r="B71" s="11" t="s">
        <v>69</v>
      </c>
      <c r="C71" s="11">
        <v>670</v>
      </c>
      <c r="D71" s="21">
        <v>23</v>
      </c>
      <c r="E71" s="22">
        <f t="shared" si="9"/>
        <v>3.4328358208955224E-2</v>
      </c>
      <c r="F71" s="21">
        <v>1</v>
      </c>
      <c r="G71" s="21">
        <v>23</v>
      </c>
      <c r="H71" s="21">
        <v>17</v>
      </c>
      <c r="I71" s="21">
        <v>5</v>
      </c>
      <c r="J71" s="21">
        <v>12</v>
      </c>
      <c r="K71" s="21">
        <f t="shared" si="10"/>
        <v>6</v>
      </c>
      <c r="L71" s="55">
        <f t="shared" ref="L71:L134" si="11">K71/D71</f>
        <v>0.2608695652173913</v>
      </c>
    </row>
    <row r="72" spans="1:12" x14ac:dyDescent="0.35">
      <c r="A72" s="17">
        <v>4</v>
      </c>
      <c r="B72" s="11" t="s">
        <v>70</v>
      </c>
      <c r="C72" s="11">
        <v>230</v>
      </c>
      <c r="D72" s="21">
        <v>19</v>
      </c>
      <c r="E72" s="22">
        <f t="shared" si="9"/>
        <v>8.2608695652173908E-2</v>
      </c>
      <c r="F72" s="21">
        <v>1</v>
      </c>
      <c r="G72" s="21">
        <v>19</v>
      </c>
      <c r="H72" s="21">
        <v>19</v>
      </c>
      <c r="I72" s="21">
        <v>4</v>
      </c>
      <c r="J72" s="21">
        <v>15</v>
      </c>
      <c r="K72" s="21">
        <f t="shared" si="10"/>
        <v>0</v>
      </c>
      <c r="L72" s="55">
        <f t="shared" si="11"/>
        <v>0</v>
      </c>
    </row>
    <row r="73" spans="1:12" x14ac:dyDescent="0.35">
      <c r="A73" s="17">
        <v>5</v>
      </c>
      <c r="B73" s="11" t="s">
        <v>71</v>
      </c>
      <c r="C73" s="11">
        <v>87</v>
      </c>
      <c r="D73" s="21">
        <v>15</v>
      </c>
      <c r="E73" s="22">
        <f t="shared" si="9"/>
        <v>0.17241379310344829</v>
      </c>
      <c r="F73" s="21">
        <v>1</v>
      </c>
      <c r="G73" s="21">
        <v>15</v>
      </c>
      <c r="H73" s="21">
        <v>8</v>
      </c>
      <c r="I73" s="21">
        <v>6</v>
      </c>
      <c r="J73" s="21">
        <v>2</v>
      </c>
      <c r="K73" s="21">
        <f t="shared" si="10"/>
        <v>7</v>
      </c>
      <c r="L73" s="55">
        <f t="shared" si="11"/>
        <v>0.46666666666666667</v>
      </c>
    </row>
    <row r="74" spans="1:12" x14ac:dyDescent="0.35">
      <c r="A74" s="17">
        <v>6</v>
      </c>
      <c r="B74" s="11" t="s">
        <v>72</v>
      </c>
      <c r="C74" s="11">
        <v>158</v>
      </c>
      <c r="D74" s="21">
        <v>15</v>
      </c>
      <c r="E74" s="22">
        <f t="shared" si="9"/>
        <v>9.49367088607595E-2</v>
      </c>
      <c r="F74" s="21">
        <v>2</v>
      </c>
      <c r="G74" s="21"/>
      <c r="H74" s="21">
        <v>15</v>
      </c>
      <c r="I74" s="21">
        <v>0</v>
      </c>
      <c r="J74" s="21">
        <v>15</v>
      </c>
      <c r="K74" s="21">
        <f t="shared" si="10"/>
        <v>0</v>
      </c>
      <c r="L74" s="55">
        <f t="shared" si="11"/>
        <v>0</v>
      </c>
    </row>
    <row r="75" spans="1:12" x14ac:dyDescent="0.35">
      <c r="A75" s="17">
        <v>7</v>
      </c>
      <c r="B75" s="11" t="s">
        <v>73</v>
      </c>
      <c r="C75" s="11">
        <v>159</v>
      </c>
      <c r="D75" s="21">
        <v>20</v>
      </c>
      <c r="E75" s="22">
        <f t="shared" si="9"/>
        <v>0.12578616352201258</v>
      </c>
      <c r="F75" s="21">
        <v>1</v>
      </c>
      <c r="G75" s="21">
        <v>20</v>
      </c>
      <c r="H75" s="21">
        <v>18</v>
      </c>
      <c r="I75" s="21">
        <v>7</v>
      </c>
      <c r="J75" s="21">
        <v>11</v>
      </c>
      <c r="K75" s="21">
        <f t="shared" si="10"/>
        <v>2</v>
      </c>
      <c r="L75" s="55">
        <f t="shared" si="11"/>
        <v>0.1</v>
      </c>
    </row>
    <row r="76" spans="1:12" x14ac:dyDescent="0.35">
      <c r="A76" s="17">
        <v>8</v>
      </c>
      <c r="B76" s="11" t="s">
        <v>74</v>
      </c>
      <c r="C76" s="11">
        <v>59</v>
      </c>
      <c r="D76" s="21">
        <v>10</v>
      </c>
      <c r="E76" s="22">
        <f t="shared" si="9"/>
        <v>0.16949152542372881</v>
      </c>
      <c r="F76" s="21">
        <v>1</v>
      </c>
      <c r="G76" s="21">
        <v>10</v>
      </c>
      <c r="H76" s="21">
        <v>10</v>
      </c>
      <c r="I76" s="21">
        <v>3</v>
      </c>
      <c r="J76" s="21">
        <v>2</v>
      </c>
      <c r="K76" s="21">
        <f t="shared" si="10"/>
        <v>5</v>
      </c>
      <c r="L76" s="55">
        <f t="shared" si="11"/>
        <v>0.5</v>
      </c>
    </row>
    <row r="77" spans="1:12" x14ac:dyDescent="0.35">
      <c r="A77" s="17">
        <v>9</v>
      </c>
      <c r="B77" s="11" t="s">
        <v>75</v>
      </c>
      <c r="C77" s="11">
        <v>110</v>
      </c>
      <c r="D77" s="21">
        <v>27</v>
      </c>
      <c r="E77" s="22">
        <f t="shared" si="9"/>
        <v>0.24545454545454545</v>
      </c>
      <c r="F77" s="21">
        <v>1</v>
      </c>
      <c r="G77" s="21">
        <v>27</v>
      </c>
      <c r="H77" s="21">
        <v>27</v>
      </c>
      <c r="I77" s="21">
        <v>7</v>
      </c>
      <c r="J77" s="21">
        <v>20</v>
      </c>
      <c r="K77" s="21">
        <f t="shared" si="10"/>
        <v>0</v>
      </c>
      <c r="L77" s="55">
        <f t="shared" si="11"/>
        <v>0</v>
      </c>
    </row>
    <row r="78" spans="1:12" x14ac:dyDescent="0.35">
      <c r="A78" s="17">
        <v>10</v>
      </c>
      <c r="B78" s="11" t="s">
        <v>76</v>
      </c>
      <c r="C78" s="11">
        <v>357</v>
      </c>
      <c r="D78" s="21">
        <v>35</v>
      </c>
      <c r="E78" s="22">
        <f t="shared" si="9"/>
        <v>9.8039215686274508E-2</v>
      </c>
      <c r="F78" s="21">
        <v>1</v>
      </c>
      <c r="G78" s="21">
        <v>35</v>
      </c>
      <c r="H78" s="21">
        <v>35</v>
      </c>
      <c r="I78" s="21">
        <v>8</v>
      </c>
      <c r="J78" s="21">
        <v>27</v>
      </c>
      <c r="K78" s="21">
        <f t="shared" si="10"/>
        <v>0</v>
      </c>
      <c r="L78" s="55">
        <f t="shared" si="11"/>
        <v>0</v>
      </c>
    </row>
    <row r="79" spans="1:12" x14ac:dyDescent="0.35">
      <c r="A79" s="17">
        <v>11</v>
      </c>
      <c r="B79" s="11" t="s">
        <v>77</v>
      </c>
      <c r="C79" s="11">
        <v>59</v>
      </c>
      <c r="D79" s="21">
        <v>26</v>
      </c>
      <c r="E79" s="22">
        <f t="shared" si="9"/>
        <v>0.44067796610169491</v>
      </c>
      <c r="F79" s="21">
        <v>2</v>
      </c>
      <c r="G79" s="21"/>
      <c r="H79" s="21"/>
      <c r="I79" s="21">
        <v>0</v>
      </c>
      <c r="J79" s="21">
        <v>0</v>
      </c>
      <c r="K79" s="21">
        <f t="shared" si="10"/>
        <v>26</v>
      </c>
      <c r="L79" s="55">
        <f t="shared" si="11"/>
        <v>1</v>
      </c>
    </row>
    <row r="80" spans="1:12" x14ac:dyDescent="0.35">
      <c r="A80" s="17">
        <f>A79+1</f>
        <v>12</v>
      </c>
      <c r="B80" s="11" t="s">
        <v>78</v>
      </c>
      <c r="C80" s="11">
        <v>185</v>
      </c>
      <c r="D80" s="21">
        <v>15</v>
      </c>
      <c r="E80" s="22">
        <f t="shared" si="9"/>
        <v>8.1081081081081086E-2</v>
      </c>
      <c r="F80" s="21">
        <v>1</v>
      </c>
      <c r="G80" s="21">
        <v>15</v>
      </c>
      <c r="H80" s="21">
        <v>15</v>
      </c>
      <c r="I80" s="21">
        <v>5</v>
      </c>
      <c r="J80" s="21">
        <v>9</v>
      </c>
      <c r="K80" s="21">
        <f t="shared" si="10"/>
        <v>1</v>
      </c>
      <c r="L80" s="55">
        <f t="shared" si="11"/>
        <v>6.6666666666666666E-2</v>
      </c>
    </row>
    <row r="81" spans="1:12" x14ac:dyDescent="0.35">
      <c r="A81" s="17">
        <f t="shared" ref="A81:A94" si="12">A80+1</f>
        <v>13</v>
      </c>
      <c r="B81" s="11" t="s">
        <v>79</v>
      </c>
      <c r="C81" s="11">
        <v>106</v>
      </c>
      <c r="D81" s="21">
        <v>14</v>
      </c>
      <c r="E81" s="22">
        <f t="shared" si="9"/>
        <v>0.13207547169811321</v>
      </c>
      <c r="F81" s="21">
        <v>1</v>
      </c>
      <c r="G81" s="21">
        <v>14</v>
      </c>
      <c r="H81" s="21">
        <v>14</v>
      </c>
      <c r="I81" s="21">
        <v>2</v>
      </c>
      <c r="J81" s="21">
        <v>12</v>
      </c>
      <c r="K81" s="21">
        <f t="shared" si="10"/>
        <v>0</v>
      </c>
      <c r="L81" s="55">
        <f t="shared" si="11"/>
        <v>0</v>
      </c>
    </row>
    <row r="82" spans="1:12" x14ac:dyDescent="0.35">
      <c r="A82" s="17">
        <f t="shared" si="12"/>
        <v>14</v>
      </c>
      <c r="B82" s="11" t="s">
        <v>80</v>
      </c>
      <c r="C82" s="11">
        <v>68</v>
      </c>
      <c r="D82" s="21">
        <v>21</v>
      </c>
      <c r="E82" s="22">
        <f t="shared" si="9"/>
        <v>0.30882352941176472</v>
      </c>
      <c r="F82" s="21">
        <v>2</v>
      </c>
      <c r="G82" s="21"/>
      <c r="H82" s="21">
        <v>21</v>
      </c>
      <c r="I82" s="21">
        <v>2</v>
      </c>
      <c r="J82" s="21">
        <v>19</v>
      </c>
      <c r="K82" s="21">
        <f t="shared" si="10"/>
        <v>0</v>
      </c>
      <c r="L82" s="55">
        <f t="shared" si="11"/>
        <v>0</v>
      </c>
    </row>
    <row r="83" spans="1:12" x14ac:dyDescent="0.35">
      <c r="A83" s="17">
        <f t="shared" si="12"/>
        <v>15</v>
      </c>
      <c r="B83" s="11" t="s">
        <v>81</v>
      </c>
      <c r="C83" s="11">
        <v>1066</v>
      </c>
      <c r="D83" s="21">
        <v>37</v>
      </c>
      <c r="E83" s="22">
        <f t="shared" si="9"/>
        <v>3.4709193245778612E-2</v>
      </c>
      <c r="F83" s="21">
        <v>1</v>
      </c>
      <c r="G83" s="21">
        <v>37</v>
      </c>
      <c r="H83" s="21">
        <v>31</v>
      </c>
      <c r="I83" s="21">
        <v>16</v>
      </c>
      <c r="J83" s="21">
        <v>15</v>
      </c>
      <c r="K83" s="21">
        <f t="shared" si="10"/>
        <v>6</v>
      </c>
      <c r="L83" s="55">
        <f t="shared" si="11"/>
        <v>0.16216216216216217</v>
      </c>
    </row>
    <row r="84" spans="1:12" x14ac:dyDescent="0.35">
      <c r="A84" s="17">
        <f t="shared" si="12"/>
        <v>16</v>
      </c>
      <c r="B84" s="49" t="s">
        <v>82</v>
      </c>
      <c r="C84" s="11">
        <v>122</v>
      </c>
      <c r="D84" s="21">
        <v>11</v>
      </c>
      <c r="E84" s="22">
        <f t="shared" si="9"/>
        <v>9.0163934426229511E-2</v>
      </c>
      <c r="F84" s="21">
        <v>1</v>
      </c>
      <c r="G84" s="21">
        <v>11</v>
      </c>
      <c r="H84" s="21">
        <v>11</v>
      </c>
      <c r="I84" s="21">
        <v>0</v>
      </c>
      <c r="J84" s="21">
        <v>0</v>
      </c>
      <c r="K84" s="21">
        <f t="shared" si="10"/>
        <v>11</v>
      </c>
      <c r="L84" s="55">
        <f t="shared" si="11"/>
        <v>1</v>
      </c>
    </row>
    <row r="85" spans="1:12" x14ac:dyDescent="0.35">
      <c r="A85" s="17">
        <f t="shared" si="12"/>
        <v>17</v>
      </c>
      <c r="B85" s="11" t="s">
        <v>83</v>
      </c>
      <c r="C85" s="11">
        <v>88</v>
      </c>
      <c r="D85" s="21">
        <v>9</v>
      </c>
      <c r="E85" s="22">
        <f t="shared" si="9"/>
        <v>0.10227272727272728</v>
      </c>
      <c r="F85" s="21">
        <v>1</v>
      </c>
      <c r="G85" s="21">
        <v>9</v>
      </c>
      <c r="H85" s="21">
        <v>9</v>
      </c>
      <c r="I85" s="21">
        <v>0</v>
      </c>
      <c r="J85" s="21">
        <v>9</v>
      </c>
      <c r="K85" s="21">
        <f t="shared" si="10"/>
        <v>0</v>
      </c>
      <c r="L85" s="55">
        <f t="shared" si="11"/>
        <v>0</v>
      </c>
    </row>
    <row r="86" spans="1:12" x14ac:dyDescent="0.35">
      <c r="A86" s="17">
        <f t="shared" si="12"/>
        <v>18</v>
      </c>
      <c r="B86" s="11" t="s">
        <v>84</v>
      </c>
      <c r="C86" s="11">
        <v>852</v>
      </c>
      <c r="D86" s="21">
        <v>28</v>
      </c>
      <c r="E86" s="22">
        <f t="shared" si="9"/>
        <v>3.2863849765258218E-2</v>
      </c>
      <c r="F86" s="21">
        <v>1</v>
      </c>
      <c r="G86" s="21">
        <v>28</v>
      </c>
      <c r="H86" s="21">
        <v>28</v>
      </c>
      <c r="I86" s="21">
        <v>8</v>
      </c>
      <c r="J86" s="21">
        <v>20</v>
      </c>
      <c r="K86" s="21">
        <f t="shared" si="10"/>
        <v>0</v>
      </c>
      <c r="L86" s="55">
        <f t="shared" si="11"/>
        <v>0</v>
      </c>
    </row>
    <row r="87" spans="1:12" x14ac:dyDescent="0.35">
      <c r="A87" s="17">
        <f t="shared" si="12"/>
        <v>19</v>
      </c>
      <c r="B87" s="11" t="s">
        <v>85</v>
      </c>
      <c r="C87" s="11">
        <v>122</v>
      </c>
      <c r="D87" s="21">
        <v>12</v>
      </c>
      <c r="E87" s="22">
        <f t="shared" si="9"/>
        <v>9.8360655737704916E-2</v>
      </c>
      <c r="F87" s="21">
        <v>2</v>
      </c>
      <c r="G87" s="21"/>
      <c r="H87" s="21">
        <v>10</v>
      </c>
      <c r="I87" s="21">
        <v>0</v>
      </c>
      <c r="J87" s="21">
        <v>10</v>
      </c>
      <c r="K87" s="21">
        <f t="shared" si="10"/>
        <v>2</v>
      </c>
      <c r="L87" s="55">
        <f t="shared" si="11"/>
        <v>0.16666666666666666</v>
      </c>
    </row>
    <row r="88" spans="1:12" x14ac:dyDescent="0.35">
      <c r="A88" s="17">
        <f t="shared" si="12"/>
        <v>20</v>
      </c>
      <c r="B88" s="11" t="s">
        <v>86</v>
      </c>
      <c r="C88" s="11">
        <v>58</v>
      </c>
      <c r="D88" s="21">
        <v>7</v>
      </c>
      <c r="E88" s="22">
        <f t="shared" si="9"/>
        <v>0.1206896551724138</v>
      </c>
      <c r="F88" s="21">
        <v>1</v>
      </c>
      <c r="G88" s="21">
        <v>7</v>
      </c>
      <c r="H88" s="21">
        <v>7</v>
      </c>
      <c r="I88" s="21">
        <v>3</v>
      </c>
      <c r="J88" s="21">
        <v>4</v>
      </c>
      <c r="K88" s="21">
        <f t="shared" si="10"/>
        <v>0</v>
      </c>
      <c r="L88" s="55">
        <f t="shared" si="11"/>
        <v>0</v>
      </c>
    </row>
    <row r="89" spans="1:12" x14ac:dyDescent="0.35">
      <c r="A89" s="17">
        <f t="shared" si="12"/>
        <v>21</v>
      </c>
      <c r="B89" s="11" t="s">
        <v>87</v>
      </c>
      <c r="C89" s="11">
        <v>274</v>
      </c>
      <c r="D89" s="21">
        <v>31</v>
      </c>
      <c r="E89" s="22">
        <f t="shared" si="9"/>
        <v>0.11313868613138686</v>
      </c>
      <c r="F89" s="21">
        <v>1</v>
      </c>
      <c r="G89" s="21">
        <v>30</v>
      </c>
      <c r="H89" s="21">
        <v>22</v>
      </c>
      <c r="I89" s="21">
        <v>12</v>
      </c>
      <c r="J89" s="21">
        <v>10</v>
      </c>
      <c r="K89" s="21">
        <f t="shared" si="10"/>
        <v>9</v>
      </c>
      <c r="L89" s="55">
        <f t="shared" si="11"/>
        <v>0.29032258064516131</v>
      </c>
    </row>
    <row r="90" spans="1:12" x14ac:dyDescent="0.35">
      <c r="A90" s="17">
        <f t="shared" si="12"/>
        <v>22</v>
      </c>
      <c r="B90" s="11" t="s">
        <v>88</v>
      </c>
      <c r="C90" s="11">
        <v>94</v>
      </c>
      <c r="D90" s="21">
        <v>13</v>
      </c>
      <c r="E90" s="22">
        <f t="shared" si="9"/>
        <v>0.13829787234042554</v>
      </c>
      <c r="F90" s="21">
        <v>2</v>
      </c>
      <c r="G90" s="21"/>
      <c r="H90" s="21">
        <v>13</v>
      </c>
      <c r="I90" s="21">
        <v>10</v>
      </c>
      <c r="J90" s="21">
        <v>3</v>
      </c>
      <c r="K90" s="21">
        <f t="shared" si="10"/>
        <v>0</v>
      </c>
      <c r="L90" s="55">
        <f t="shared" si="11"/>
        <v>0</v>
      </c>
    </row>
    <row r="91" spans="1:12" x14ac:dyDescent="0.35">
      <c r="A91" s="17">
        <f t="shared" si="12"/>
        <v>23</v>
      </c>
      <c r="B91" s="11" t="s">
        <v>89</v>
      </c>
      <c r="C91" s="11">
        <v>96</v>
      </c>
      <c r="D91" s="21">
        <v>16</v>
      </c>
      <c r="E91" s="22">
        <f t="shared" si="9"/>
        <v>0.16666666666666666</v>
      </c>
      <c r="F91" s="21">
        <v>2</v>
      </c>
      <c r="G91" s="21"/>
      <c r="H91" s="21">
        <v>16</v>
      </c>
      <c r="I91" s="21">
        <v>0</v>
      </c>
      <c r="J91" s="21">
        <v>16</v>
      </c>
      <c r="K91" s="21">
        <f t="shared" si="10"/>
        <v>0</v>
      </c>
      <c r="L91" s="55">
        <f t="shared" si="11"/>
        <v>0</v>
      </c>
    </row>
    <row r="92" spans="1:12" x14ac:dyDescent="0.35">
      <c r="A92" s="17">
        <f t="shared" si="12"/>
        <v>24</v>
      </c>
      <c r="B92" s="11" t="s">
        <v>90</v>
      </c>
      <c r="C92" s="11">
        <v>259</v>
      </c>
      <c r="D92" s="21">
        <v>21</v>
      </c>
      <c r="E92" s="22">
        <f t="shared" si="9"/>
        <v>8.1081081081081086E-2</v>
      </c>
      <c r="F92" s="21">
        <v>2</v>
      </c>
      <c r="G92" s="21"/>
      <c r="H92" s="21">
        <v>21</v>
      </c>
      <c r="I92" s="21">
        <v>4</v>
      </c>
      <c r="J92" s="21">
        <v>17</v>
      </c>
      <c r="K92" s="21">
        <f t="shared" si="10"/>
        <v>0</v>
      </c>
      <c r="L92" s="55">
        <f t="shared" si="11"/>
        <v>0</v>
      </c>
    </row>
    <row r="93" spans="1:12" x14ac:dyDescent="0.35">
      <c r="A93" s="17">
        <f t="shared" si="12"/>
        <v>25</v>
      </c>
      <c r="B93" s="11" t="s">
        <v>91</v>
      </c>
      <c r="C93" s="11">
        <v>228</v>
      </c>
      <c r="D93" s="21">
        <v>26</v>
      </c>
      <c r="E93" s="22">
        <f t="shared" si="9"/>
        <v>0.11403508771929824</v>
      </c>
      <c r="F93" s="21">
        <v>1</v>
      </c>
      <c r="G93" s="21">
        <v>26</v>
      </c>
      <c r="H93" s="21">
        <v>18</v>
      </c>
      <c r="I93" s="21">
        <v>10</v>
      </c>
      <c r="J93" s="21">
        <v>8</v>
      </c>
      <c r="K93" s="21">
        <f t="shared" si="10"/>
        <v>8</v>
      </c>
      <c r="L93" s="55">
        <f t="shared" si="11"/>
        <v>0.30769230769230771</v>
      </c>
    </row>
    <row r="94" spans="1:12" x14ac:dyDescent="0.35">
      <c r="A94" s="17">
        <f t="shared" si="12"/>
        <v>26</v>
      </c>
      <c r="B94" s="11" t="s">
        <v>92</v>
      </c>
      <c r="C94" s="11">
        <v>25</v>
      </c>
      <c r="D94" s="21">
        <v>5</v>
      </c>
      <c r="E94" s="22">
        <f t="shared" si="9"/>
        <v>0.2</v>
      </c>
      <c r="F94" s="21">
        <v>1</v>
      </c>
      <c r="G94" s="21">
        <v>4</v>
      </c>
      <c r="H94" s="21">
        <v>4</v>
      </c>
      <c r="I94" s="21">
        <v>1</v>
      </c>
      <c r="J94" s="21">
        <v>3</v>
      </c>
      <c r="K94" s="21">
        <f t="shared" si="10"/>
        <v>1</v>
      </c>
      <c r="L94" s="55">
        <f t="shared" si="11"/>
        <v>0.2</v>
      </c>
    </row>
    <row r="95" spans="1:12" s="10" customFormat="1" x14ac:dyDescent="0.35">
      <c r="A95" s="23"/>
      <c r="B95" s="23" t="s">
        <v>349</v>
      </c>
      <c r="C95" s="23">
        <f>SUM(C69:C94)</f>
        <v>5855</v>
      </c>
      <c r="D95" s="23">
        <f>SUM(D69:D94)</f>
        <v>497</v>
      </c>
      <c r="E95" s="66">
        <f t="shared" si="9"/>
        <v>8.4884713919726726E-2</v>
      </c>
      <c r="F95" s="27" t="s">
        <v>337</v>
      </c>
      <c r="G95" s="23">
        <f t="shared" ref="G95:K95" si="13">SUM(G69:G94)</f>
        <v>371</v>
      </c>
      <c r="H95" s="23">
        <f t="shared" si="13"/>
        <v>429</v>
      </c>
      <c r="I95" s="23">
        <f t="shared" si="13"/>
        <v>131</v>
      </c>
      <c r="J95" s="23">
        <f t="shared" si="13"/>
        <v>270</v>
      </c>
      <c r="K95" s="23">
        <f t="shared" si="13"/>
        <v>96</v>
      </c>
      <c r="L95" s="52">
        <f>K95/D95</f>
        <v>0.19315895372233399</v>
      </c>
    </row>
    <row r="96" spans="1:12" x14ac:dyDescent="0.35">
      <c r="A96" s="75" t="s">
        <v>361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 x14ac:dyDescent="0.35">
      <c r="A97" s="17">
        <v>1</v>
      </c>
      <c r="B97" s="11" t="s">
        <v>94</v>
      </c>
      <c r="C97" s="11">
        <v>1425</v>
      </c>
      <c r="D97" s="21">
        <v>30</v>
      </c>
      <c r="E97" s="22">
        <f t="shared" ref="E97:E113" si="14">D97/C97</f>
        <v>2.1052631578947368E-2</v>
      </c>
      <c r="F97" s="21">
        <v>2</v>
      </c>
      <c r="G97" s="21"/>
      <c r="H97" s="21">
        <v>26</v>
      </c>
      <c r="I97" s="21">
        <v>15</v>
      </c>
      <c r="J97" s="21">
        <v>11</v>
      </c>
      <c r="K97" s="21">
        <f t="shared" ref="K97:K112" si="15">D97-I97-J97</f>
        <v>4</v>
      </c>
      <c r="L97" s="55">
        <f t="shared" si="11"/>
        <v>0.13333333333333333</v>
      </c>
    </row>
    <row r="98" spans="1:12" x14ac:dyDescent="0.35">
      <c r="A98" s="18">
        <v>2</v>
      </c>
      <c r="B98" s="19" t="s">
        <v>95</v>
      </c>
      <c r="C98" s="11">
        <v>288</v>
      </c>
      <c r="D98" s="21">
        <v>18</v>
      </c>
      <c r="E98" s="22">
        <f t="shared" si="14"/>
        <v>6.25E-2</v>
      </c>
      <c r="F98" s="21">
        <v>2</v>
      </c>
      <c r="G98" s="21"/>
      <c r="H98" s="21">
        <v>17</v>
      </c>
      <c r="I98" s="21">
        <v>7</v>
      </c>
      <c r="J98" s="21">
        <v>10</v>
      </c>
      <c r="K98" s="21">
        <f t="shared" si="15"/>
        <v>1</v>
      </c>
      <c r="L98" s="55">
        <f t="shared" si="11"/>
        <v>5.5555555555555552E-2</v>
      </c>
    </row>
    <row r="99" spans="1:12" x14ac:dyDescent="0.35">
      <c r="A99" s="18">
        <v>3</v>
      </c>
      <c r="B99" s="19" t="s">
        <v>96</v>
      </c>
      <c r="C99" s="11">
        <v>507</v>
      </c>
      <c r="D99" s="21">
        <v>36</v>
      </c>
      <c r="E99" s="22">
        <f t="shared" si="14"/>
        <v>7.1005917159763315E-2</v>
      </c>
      <c r="F99" s="21">
        <v>1</v>
      </c>
      <c r="G99" s="21">
        <v>36</v>
      </c>
      <c r="H99" s="21">
        <v>36</v>
      </c>
      <c r="I99" s="21">
        <v>3</v>
      </c>
      <c r="J99" s="21">
        <v>7</v>
      </c>
      <c r="K99" s="21">
        <f t="shared" si="15"/>
        <v>26</v>
      </c>
      <c r="L99" s="55">
        <f t="shared" si="11"/>
        <v>0.72222222222222221</v>
      </c>
    </row>
    <row r="100" spans="1:12" x14ac:dyDescent="0.35">
      <c r="A100" s="17">
        <v>4</v>
      </c>
      <c r="B100" s="11" t="s">
        <v>97</v>
      </c>
      <c r="C100" s="11">
        <v>307</v>
      </c>
      <c r="D100" s="21">
        <v>19</v>
      </c>
      <c r="E100" s="22">
        <f t="shared" si="14"/>
        <v>6.1889250814332247E-2</v>
      </c>
      <c r="F100" s="21">
        <v>1</v>
      </c>
      <c r="G100" s="21">
        <v>19</v>
      </c>
      <c r="H100" s="21">
        <v>19</v>
      </c>
      <c r="I100" s="21">
        <v>9</v>
      </c>
      <c r="J100" s="21">
        <v>10</v>
      </c>
      <c r="K100" s="21">
        <f t="shared" si="15"/>
        <v>0</v>
      </c>
      <c r="L100" s="55">
        <f t="shared" si="11"/>
        <v>0</v>
      </c>
    </row>
    <row r="101" spans="1:12" x14ac:dyDescent="0.35">
      <c r="A101" s="17">
        <v>5</v>
      </c>
      <c r="B101" s="11" t="s">
        <v>98</v>
      </c>
      <c r="C101" s="11">
        <v>468</v>
      </c>
      <c r="D101" s="21">
        <v>26</v>
      </c>
      <c r="E101" s="22">
        <f t="shared" si="14"/>
        <v>5.5555555555555552E-2</v>
      </c>
      <c r="F101" s="21">
        <v>2</v>
      </c>
      <c r="G101" s="21"/>
      <c r="H101" s="21">
        <v>26</v>
      </c>
      <c r="I101" s="21">
        <v>2</v>
      </c>
      <c r="J101" s="21">
        <v>24</v>
      </c>
      <c r="K101" s="21">
        <f t="shared" si="15"/>
        <v>0</v>
      </c>
      <c r="L101" s="55">
        <f t="shared" si="11"/>
        <v>0</v>
      </c>
    </row>
    <row r="102" spans="1:12" x14ac:dyDescent="0.35">
      <c r="A102" s="17">
        <v>6</v>
      </c>
      <c r="B102" s="11" t="s">
        <v>99</v>
      </c>
      <c r="C102" s="11">
        <v>479</v>
      </c>
      <c r="D102" s="21">
        <v>15</v>
      </c>
      <c r="E102" s="22">
        <f t="shared" si="14"/>
        <v>3.1315240083507306E-2</v>
      </c>
      <c r="F102" s="21">
        <v>2</v>
      </c>
      <c r="G102" s="21"/>
      <c r="H102" s="21">
        <v>15</v>
      </c>
      <c r="I102" s="21">
        <v>0</v>
      </c>
      <c r="J102" s="21">
        <v>15</v>
      </c>
      <c r="K102" s="21">
        <f t="shared" si="15"/>
        <v>0</v>
      </c>
      <c r="L102" s="55">
        <f t="shared" si="11"/>
        <v>0</v>
      </c>
    </row>
    <row r="103" spans="1:12" x14ac:dyDescent="0.35">
      <c r="A103" s="17">
        <v>7</v>
      </c>
      <c r="B103" s="11" t="s">
        <v>100</v>
      </c>
      <c r="C103" s="11">
        <v>486</v>
      </c>
      <c r="D103" s="21">
        <v>20</v>
      </c>
      <c r="E103" s="22">
        <f t="shared" si="14"/>
        <v>4.1152263374485597E-2</v>
      </c>
      <c r="F103" s="21">
        <v>2</v>
      </c>
      <c r="G103" s="21"/>
      <c r="H103" s="21">
        <v>20</v>
      </c>
      <c r="I103" s="21">
        <v>6</v>
      </c>
      <c r="J103" s="21">
        <v>14</v>
      </c>
      <c r="K103" s="21">
        <f t="shared" si="15"/>
        <v>0</v>
      </c>
      <c r="L103" s="55">
        <f t="shared" si="11"/>
        <v>0</v>
      </c>
    </row>
    <row r="104" spans="1:12" x14ac:dyDescent="0.35">
      <c r="A104" s="17">
        <v>8</v>
      </c>
      <c r="B104" s="11" t="s">
        <v>101</v>
      </c>
      <c r="C104" s="11">
        <v>1324</v>
      </c>
      <c r="D104" s="21">
        <v>39</v>
      </c>
      <c r="E104" s="22">
        <f t="shared" si="14"/>
        <v>2.9456193353474321E-2</v>
      </c>
      <c r="F104" s="21">
        <v>1</v>
      </c>
      <c r="G104" s="21">
        <v>39</v>
      </c>
      <c r="H104" s="21">
        <v>39</v>
      </c>
      <c r="I104" s="21">
        <v>13</v>
      </c>
      <c r="J104" s="21">
        <v>26</v>
      </c>
      <c r="K104" s="21">
        <f t="shared" si="15"/>
        <v>0</v>
      </c>
      <c r="L104" s="55">
        <f t="shared" si="11"/>
        <v>0</v>
      </c>
    </row>
    <row r="105" spans="1:12" x14ac:dyDescent="0.35">
      <c r="A105" s="17">
        <v>9</v>
      </c>
      <c r="B105" s="11" t="s">
        <v>102</v>
      </c>
      <c r="C105" s="11">
        <v>3436</v>
      </c>
      <c r="D105" s="21">
        <v>40</v>
      </c>
      <c r="E105" s="22">
        <f t="shared" si="14"/>
        <v>1.1641443538998836E-2</v>
      </c>
      <c r="F105" s="21">
        <v>1</v>
      </c>
      <c r="G105" s="21">
        <v>40</v>
      </c>
      <c r="H105" s="21">
        <v>36</v>
      </c>
      <c r="I105" s="21">
        <v>6</v>
      </c>
      <c r="J105" s="21">
        <v>30</v>
      </c>
      <c r="K105" s="21">
        <f t="shared" si="15"/>
        <v>4</v>
      </c>
      <c r="L105" s="55">
        <f t="shared" si="11"/>
        <v>0.1</v>
      </c>
    </row>
    <row r="106" spans="1:12" x14ac:dyDescent="0.35">
      <c r="A106" s="17">
        <v>10</v>
      </c>
      <c r="B106" s="11" t="s">
        <v>103</v>
      </c>
      <c r="C106" s="11">
        <v>463</v>
      </c>
      <c r="D106" s="21">
        <v>27</v>
      </c>
      <c r="E106" s="22">
        <f t="shared" si="14"/>
        <v>5.8315334773218146E-2</v>
      </c>
      <c r="F106" s="21">
        <v>1</v>
      </c>
      <c r="G106" s="21">
        <v>27</v>
      </c>
      <c r="H106" s="21">
        <v>27</v>
      </c>
      <c r="I106" s="21">
        <v>4</v>
      </c>
      <c r="J106" s="21">
        <v>4</v>
      </c>
      <c r="K106" s="21">
        <f t="shared" si="15"/>
        <v>19</v>
      </c>
      <c r="L106" s="55">
        <f t="shared" si="11"/>
        <v>0.70370370370370372</v>
      </c>
    </row>
    <row r="107" spans="1:12" x14ac:dyDescent="0.35">
      <c r="A107" s="17">
        <v>11</v>
      </c>
      <c r="B107" s="11" t="s">
        <v>104</v>
      </c>
      <c r="C107" s="11">
        <v>1233</v>
      </c>
      <c r="D107" s="21">
        <v>56</v>
      </c>
      <c r="E107" s="22">
        <f t="shared" si="14"/>
        <v>4.5417680454176802E-2</v>
      </c>
      <c r="F107" s="21">
        <v>1</v>
      </c>
      <c r="G107" s="21">
        <v>56</v>
      </c>
      <c r="H107" s="21">
        <v>47</v>
      </c>
      <c r="I107" s="21">
        <v>18</v>
      </c>
      <c r="J107" s="21">
        <v>29</v>
      </c>
      <c r="K107" s="21">
        <f t="shared" si="15"/>
        <v>9</v>
      </c>
      <c r="L107" s="55">
        <f t="shared" si="11"/>
        <v>0.16071428571428573</v>
      </c>
    </row>
    <row r="108" spans="1:12" x14ac:dyDescent="0.35">
      <c r="A108" s="17">
        <v>12</v>
      </c>
      <c r="B108" s="11" t="s">
        <v>105</v>
      </c>
      <c r="C108" s="11">
        <v>280</v>
      </c>
      <c r="D108" s="21">
        <v>21</v>
      </c>
      <c r="E108" s="22">
        <f t="shared" si="14"/>
        <v>7.4999999999999997E-2</v>
      </c>
      <c r="F108" s="21">
        <v>2</v>
      </c>
      <c r="G108" s="21"/>
      <c r="H108" s="21">
        <v>21</v>
      </c>
      <c r="I108" s="21">
        <v>5</v>
      </c>
      <c r="J108" s="21">
        <v>16</v>
      </c>
      <c r="K108" s="21">
        <f t="shared" si="15"/>
        <v>0</v>
      </c>
      <c r="L108" s="55">
        <f t="shared" si="11"/>
        <v>0</v>
      </c>
    </row>
    <row r="109" spans="1:12" x14ac:dyDescent="0.35">
      <c r="A109" s="17">
        <v>13</v>
      </c>
      <c r="B109" s="11" t="s">
        <v>106</v>
      </c>
      <c r="C109" s="11">
        <v>766</v>
      </c>
      <c r="D109" s="21">
        <v>45</v>
      </c>
      <c r="E109" s="22">
        <f t="shared" si="14"/>
        <v>5.87467362924282E-2</v>
      </c>
      <c r="F109" s="21">
        <v>1</v>
      </c>
      <c r="G109" s="21">
        <v>45</v>
      </c>
      <c r="H109" s="21">
        <v>45</v>
      </c>
      <c r="I109" s="21">
        <v>10</v>
      </c>
      <c r="J109" s="21">
        <v>27</v>
      </c>
      <c r="K109" s="21">
        <f t="shared" si="15"/>
        <v>8</v>
      </c>
      <c r="L109" s="55">
        <f t="shared" si="11"/>
        <v>0.17777777777777778</v>
      </c>
    </row>
    <row r="110" spans="1:12" x14ac:dyDescent="0.35">
      <c r="A110" s="17">
        <v>14</v>
      </c>
      <c r="B110" s="11" t="s">
        <v>107</v>
      </c>
      <c r="C110" s="11">
        <v>1183</v>
      </c>
      <c r="D110" s="21">
        <v>45</v>
      </c>
      <c r="E110" s="22">
        <f t="shared" si="14"/>
        <v>3.8038884192730348E-2</v>
      </c>
      <c r="F110" s="21">
        <v>1</v>
      </c>
      <c r="G110" s="21">
        <v>45</v>
      </c>
      <c r="H110" s="21">
        <v>45</v>
      </c>
      <c r="I110" s="21">
        <v>12</v>
      </c>
      <c r="J110" s="21">
        <v>33</v>
      </c>
      <c r="K110" s="21">
        <f t="shared" si="15"/>
        <v>0</v>
      </c>
      <c r="L110" s="55">
        <f t="shared" si="11"/>
        <v>0</v>
      </c>
    </row>
    <row r="111" spans="1:12" x14ac:dyDescent="0.35">
      <c r="A111" s="17">
        <v>15</v>
      </c>
      <c r="B111" s="11" t="s">
        <v>108</v>
      </c>
      <c r="C111" s="11">
        <v>964</v>
      </c>
      <c r="D111" s="21">
        <v>20</v>
      </c>
      <c r="E111" s="22">
        <f t="shared" si="14"/>
        <v>2.0746887966804978E-2</v>
      </c>
      <c r="F111" s="21">
        <v>2</v>
      </c>
      <c r="G111" s="21"/>
      <c r="H111" s="21">
        <v>20</v>
      </c>
      <c r="I111" s="21">
        <v>2</v>
      </c>
      <c r="J111" s="21">
        <v>18</v>
      </c>
      <c r="K111" s="21">
        <f t="shared" si="15"/>
        <v>0</v>
      </c>
      <c r="L111" s="55">
        <f t="shared" si="11"/>
        <v>0</v>
      </c>
    </row>
    <row r="112" spans="1:12" x14ac:dyDescent="0.35">
      <c r="A112" s="17">
        <v>16</v>
      </c>
      <c r="B112" s="11" t="s">
        <v>109</v>
      </c>
      <c r="C112" s="11">
        <v>1448</v>
      </c>
      <c r="D112" s="21">
        <v>89</v>
      </c>
      <c r="E112" s="22">
        <f t="shared" si="14"/>
        <v>6.1464088397790058E-2</v>
      </c>
      <c r="F112" s="21">
        <v>1</v>
      </c>
      <c r="G112" s="21">
        <v>89</v>
      </c>
      <c r="H112" s="21">
        <v>87</v>
      </c>
      <c r="I112" s="21">
        <v>10</v>
      </c>
      <c r="J112" s="21">
        <v>77</v>
      </c>
      <c r="K112" s="21">
        <f t="shared" si="15"/>
        <v>2</v>
      </c>
      <c r="L112" s="55">
        <f t="shared" si="11"/>
        <v>2.247191011235955E-2</v>
      </c>
    </row>
    <row r="113" spans="1:12" s="9" customFormat="1" x14ac:dyDescent="0.35">
      <c r="A113" s="25"/>
      <c r="B113" s="25" t="s">
        <v>348</v>
      </c>
      <c r="C113" s="25">
        <f>SUM(C97:C112)</f>
        <v>15057</v>
      </c>
      <c r="D113" s="25">
        <f>SUM(D97:D112)</f>
        <v>546</v>
      </c>
      <c r="E113" s="66">
        <f t="shared" si="14"/>
        <v>3.626220362622036E-2</v>
      </c>
      <c r="F113" s="28" t="s">
        <v>337</v>
      </c>
      <c r="G113" s="25">
        <f t="shared" ref="G113:K113" si="16">SUM(G97:G112)</f>
        <v>396</v>
      </c>
      <c r="H113" s="25">
        <f t="shared" si="16"/>
        <v>526</v>
      </c>
      <c r="I113" s="25">
        <f t="shared" si="16"/>
        <v>122</v>
      </c>
      <c r="J113" s="25">
        <f t="shared" si="16"/>
        <v>351</v>
      </c>
      <c r="K113" s="25">
        <f t="shared" si="16"/>
        <v>73</v>
      </c>
      <c r="L113" s="52">
        <f>K113/D113</f>
        <v>0.1336996336996337</v>
      </c>
    </row>
    <row r="114" spans="1:12" x14ac:dyDescent="0.35">
      <c r="A114" s="71" t="s">
        <v>141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</row>
    <row r="115" spans="1:12" x14ac:dyDescent="0.35">
      <c r="A115" s="17">
        <v>1</v>
      </c>
      <c r="B115" s="11" t="s">
        <v>110</v>
      </c>
      <c r="C115" s="12">
        <v>95</v>
      </c>
      <c r="D115" s="21">
        <v>11</v>
      </c>
      <c r="E115" s="22">
        <f t="shared" ref="E115:E146" si="17">D115/C115</f>
        <v>0.11578947368421053</v>
      </c>
      <c r="F115" s="21">
        <v>2</v>
      </c>
      <c r="G115" s="21"/>
      <c r="H115" s="21">
        <v>11</v>
      </c>
      <c r="I115" s="21">
        <v>11</v>
      </c>
      <c r="J115" s="21">
        <v>0</v>
      </c>
      <c r="K115" s="21">
        <f t="shared" ref="K115:K145" si="18">D115-I115-J115</f>
        <v>0</v>
      </c>
      <c r="L115" s="55">
        <f t="shared" si="11"/>
        <v>0</v>
      </c>
    </row>
    <row r="116" spans="1:12" x14ac:dyDescent="0.35">
      <c r="A116" s="17">
        <v>2</v>
      </c>
      <c r="B116" s="11" t="s">
        <v>111</v>
      </c>
      <c r="C116" s="12">
        <v>90</v>
      </c>
      <c r="D116" s="21">
        <v>11</v>
      </c>
      <c r="E116" s="22">
        <f t="shared" si="17"/>
        <v>0.12222222222222222</v>
      </c>
      <c r="F116" s="21">
        <v>1</v>
      </c>
      <c r="G116" s="21">
        <v>11</v>
      </c>
      <c r="H116" s="21">
        <v>6</v>
      </c>
      <c r="I116" s="21">
        <v>6</v>
      </c>
      <c r="J116" s="21">
        <v>0</v>
      </c>
      <c r="K116" s="21">
        <f t="shared" si="18"/>
        <v>5</v>
      </c>
      <c r="L116" s="55">
        <f t="shared" si="11"/>
        <v>0.45454545454545453</v>
      </c>
    </row>
    <row r="117" spans="1:12" x14ac:dyDescent="0.35">
      <c r="A117" s="17">
        <v>3</v>
      </c>
      <c r="B117" s="11" t="s">
        <v>112</v>
      </c>
      <c r="C117" s="12">
        <v>365</v>
      </c>
      <c r="D117" s="21">
        <v>16</v>
      </c>
      <c r="E117" s="22">
        <f t="shared" si="17"/>
        <v>4.3835616438356165E-2</v>
      </c>
      <c r="F117" s="21">
        <v>2</v>
      </c>
      <c r="G117" s="21"/>
      <c r="H117" s="21">
        <v>16</v>
      </c>
      <c r="I117" s="21">
        <v>16</v>
      </c>
      <c r="J117" s="21">
        <v>0</v>
      </c>
      <c r="K117" s="21">
        <f t="shared" si="18"/>
        <v>0</v>
      </c>
      <c r="L117" s="55">
        <f t="shared" si="11"/>
        <v>0</v>
      </c>
    </row>
    <row r="118" spans="1:12" x14ac:dyDescent="0.35">
      <c r="A118" s="17">
        <v>4</v>
      </c>
      <c r="B118" s="11" t="s">
        <v>113</v>
      </c>
      <c r="C118" s="12">
        <v>218</v>
      </c>
      <c r="D118" s="21">
        <v>13</v>
      </c>
      <c r="E118" s="22">
        <f t="shared" si="17"/>
        <v>5.9633027522935783E-2</v>
      </c>
      <c r="F118" s="21">
        <v>2</v>
      </c>
      <c r="G118" s="21"/>
      <c r="H118" s="21">
        <v>9</v>
      </c>
      <c r="I118" s="21">
        <v>1</v>
      </c>
      <c r="J118" s="21">
        <v>8</v>
      </c>
      <c r="K118" s="21">
        <f t="shared" si="18"/>
        <v>4</v>
      </c>
      <c r="L118" s="55">
        <f t="shared" si="11"/>
        <v>0.30769230769230771</v>
      </c>
    </row>
    <row r="119" spans="1:12" x14ac:dyDescent="0.35">
      <c r="A119" s="17">
        <v>5</v>
      </c>
      <c r="B119" s="11" t="s">
        <v>114</v>
      </c>
      <c r="C119" s="12">
        <v>978</v>
      </c>
      <c r="D119" s="21">
        <v>31</v>
      </c>
      <c r="E119" s="22">
        <f t="shared" si="17"/>
        <v>3.1697341513292433E-2</v>
      </c>
      <c r="F119" s="21">
        <v>1</v>
      </c>
      <c r="G119" s="21">
        <v>31</v>
      </c>
      <c r="H119" s="21">
        <v>29</v>
      </c>
      <c r="I119" s="21">
        <v>7</v>
      </c>
      <c r="J119" s="21">
        <v>22</v>
      </c>
      <c r="K119" s="21">
        <f t="shared" si="18"/>
        <v>2</v>
      </c>
      <c r="L119" s="55">
        <f t="shared" si="11"/>
        <v>6.4516129032258063E-2</v>
      </c>
    </row>
    <row r="120" spans="1:12" x14ac:dyDescent="0.35">
      <c r="A120" s="17">
        <v>6</v>
      </c>
      <c r="B120" s="11" t="s">
        <v>115</v>
      </c>
      <c r="C120" s="12">
        <v>234</v>
      </c>
      <c r="D120" s="21">
        <v>8</v>
      </c>
      <c r="E120" s="22">
        <f t="shared" si="17"/>
        <v>3.4188034188034191E-2</v>
      </c>
      <c r="F120" s="21">
        <v>2</v>
      </c>
      <c r="G120" s="21"/>
      <c r="H120" s="21">
        <v>1</v>
      </c>
      <c r="I120" s="21">
        <v>0</v>
      </c>
      <c r="J120" s="21">
        <v>1</v>
      </c>
      <c r="K120" s="21">
        <f t="shared" si="18"/>
        <v>7</v>
      </c>
      <c r="L120" s="55">
        <f t="shared" si="11"/>
        <v>0.875</v>
      </c>
    </row>
    <row r="121" spans="1:12" x14ac:dyDescent="0.35">
      <c r="A121" s="17">
        <v>7</v>
      </c>
      <c r="B121" s="11" t="s">
        <v>116</v>
      </c>
      <c r="C121" s="12">
        <v>136</v>
      </c>
      <c r="D121" s="21">
        <v>23</v>
      </c>
      <c r="E121" s="22">
        <f t="shared" si="17"/>
        <v>0.16911764705882354</v>
      </c>
      <c r="F121" s="21">
        <v>2</v>
      </c>
      <c r="G121" s="21"/>
      <c r="H121" s="21">
        <v>13</v>
      </c>
      <c r="I121" s="21">
        <v>0</v>
      </c>
      <c r="J121" s="21">
        <v>13</v>
      </c>
      <c r="K121" s="21">
        <f t="shared" si="18"/>
        <v>10</v>
      </c>
      <c r="L121" s="55">
        <f t="shared" si="11"/>
        <v>0.43478260869565216</v>
      </c>
    </row>
    <row r="122" spans="1:12" x14ac:dyDescent="0.35">
      <c r="A122" s="17">
        <v>8</v>
      </c>
      <c r="B122" s="11" t="s">
        <v>117</v>
      </c>
      <c r="C122" s="12">
        <v>82</v>
      </c>
      <c r="D122" s="21">
        <v>9</v>
      </c>
      <c r="E122" s="22">
        <f t="shared" si="17"/>
        <v>0.10975609756097561</v>
      </c>
      <c r="F122" s="21">
        <v>2</v>
      </c>
      <c r="G122" s="21"/>
      <c r="H122" s="21">
        <v>1</v>
      </c>
      <c r="I122" s="21">
        <v>0</v>
      </c>
      <c r="J122" s="21">
        <v>1</v>
      </c>
      <c r="K122" s="21">
        <f t="shared" si="18"/>
        <v>8</v>
      </c>
      <c r="L122" s="55">
        <f t="shared" si="11"/>
        <v>0.88888888888888884</v>
      </c>
    </row>
    <row r="123" spans="1:12" x14ac:dyDescent="0.35">
      <c r="A123" s="17">
        <v>9</v>
      </c>
      <c r="B123" s="11" t="s">
        <v>118</v>
      </c>
      <c r="C123" s="12">
        <v>86</v>
      </c>
      <c r="D123" s="21">
        <v>9</v>
      </c>
      <c r="E123" s="22">
        <f t="shared" si="17"/>
        <v>0.10465116279069768</v>
      </c>
      <c r="F123" s="21">
        <v>2</v>
      </c>
      <c r="G123" s="21"/>
      <c r="H123" s="21">
        <v>9</v>
      </c>
      <c r="I123" s="21">
        <v>0</v>
      </c>
      <c r="J123" s="21">
        <v>9</v>
      </c>
      <c r="K123" s="21">
        <f t="shared" si="18"/>
        <v>0</v>
      </c>
      <c r="L123" s="55">
        <f t="shared" si="11"/>
        <v>0</v>
      </c>
    </row>
    <row r="124" spans="1:12" x14ac:dyDescent="0.35">
      <c r="A124" s="17">
        <f>A123+1</f>
        <v>10</v>
      </c>
      <c r="B124" s="11" t="s">
        <v>119</v>
      </c>
      <c r="C124" s="12">
        <v>654</v>
      </c>
      <c r="D124" s="21">
        <v>47</v>
      </c>
      <c r="E124" s="22">
        <f t="shared" si="17"/>
        <v>7.1865443425076447E-2</v>
      </c>
      <c r="F124" s="21">
        <v>1</v>
      </c>
      <c r="G124" s="21">
        <v>47</v>
      </c>
      <c r="H124" s="21">
        <v>46</v>
      </c>
      <c r="I124" s="21">
        <v>13</v>
      </c>
      <c r="J124" s="21">
        <v>33</v>
      </c>
      <c r="K124" s="21">
        <f t="shared" si="18"/>
        <v>1</v>
      </c>
      <c r="L124" s="55">
        <f t="shared" si="11"/>
        <v>2.1276595744680851E-2</v>
      </c>
    </row>
    <row r="125" spans="1:12" x14ac:dyDescent="0.35">
      <c r="A125" s="17">
        <f t="shared" ref="A125:A145" si="19">A124+1</f>
        <v>11</v>
      </c>
      <c r="B125" s="11" t="s">
        <v>120</v>
      </c>
      <c r="C125" s="12">
        <v>415</v>
      </c>
      <c r="D125" s="21">
        <v>13</v>
      </c>
      <c r="E125" s="22">
        <f t="shared" si="17"/>
        <v>3.1325301204819279E-2</v>
      </c>
      <c r="F125" s="21">
        <v>1</v>
      </c>
      <c r="G125" s="21">
        <v>13</v>
      </c>
      <c r="H125" s="21">
        <v>10</v>
      </c>
      <c r="I125" s="21">
        <v>4</v>
      </c>
      <c r="J125" s="21">
        <v>4</v>
      </c>
      <c r="K125" s="21">
        <f t="shared" si="18"/>
        <v>5</v>
      </c>
      <c r="L125" s="55">
        <f t="shared" si="11"/>
        <v>0.38461538461538464</v>
      </c>
    </row>
    <row r="126" spans="1:12" x14ac:dyDescent="0.35">
      <c r="A126" s="17">
        <f t="shared" si="19"/>
        <v>12</v>
      </c>
      <c r="B126" s="11" t="s">
        <v>121</v>
      </c>
      <c r="C126" s="12">
        <v>89</v>
      </c>
      <c r="D126" s="21">
        <v>9</v>
      </c>
      <c r="E126" s="22">
        <f t="shared" si="17"/>
        <v>0.10112359550561797</v>
      </c>
      <c r="F126" s="21">
        <v>2</v>
      </c>
      <c r="G126" s="21"/>
      <c r="H126" s="21">
        <v>9</v>
      </c>
      <c r="I126" s="21">
        <v>4</v>
      </c>
      <c r="J126" s="21">
        <v>5</v>
      </c>
      <c r="K126" s="21">
        <f t="shared" si="18"/>
        <v>0</v>
      </c>
      <c r="L126" s="55">
        <f t="shared" si="11"/>
        <v>0</v>
      </c>
    </row>
    <row r="127" spans="1:12" x14ac:dyDescent="0.35">
      <c r="A127" s="17">
        <f t="shared" si="19"/>
        <v>13</v>
      </c>
      <c r="B127" s="11" t="s">
        <v>122</v>
      </c>
      <c r="C127" s="12">
        <v>1613</v>
      </c>
      <c r="D127" s="21">
        <v>46</v>
      </c>
      <c r="E127" s="22">
        <f t="shared" si="17"/>
        <v>2.8518288902665841E-2</v>
      </c>
      <c r="F127" s="21">
        <v>1</v>
      </c>
      <c r="G127" s="21">
        <v>46</v>
      </c>
      <c r="H127" s="21">
        <v>44</v>
      </c>
      <c r="I127" s="21">
        <v>21</v>
      </c>
      <c r="J127" s="21">
        <v>23</v>
      </c>
      <c r="K127" s="21">
        <f t="shared" si="18"/>
        <v>2</v>
      </c>
      <c r="L127" s="55">
        <f t="shared" si="11"/>
        <v>4.3478260869565216E-2</v>
      </c>
    </row>
    <row r="128" spans="1:12" x14ac:dyDescent="0.35">
      <c r="A128" s="17">
        <f t="shared" si="19"/>
        <v>14</v>
      </c>
      <c r="B128" s="11" t="s">
        <v>123</v>
      </c>
      <c r="C128" s="12">
        <v>271</v>
      </c>
      <c r="D128" s="21">
        <v>46</v>
      </c>
      <c r="E128" s="22">
        <f t="shared" si="17"/>
        <v>0.16974169741697417</v>
      </c>
      <c r="F128" s="21">
        <v>1</v>
      </c>
      <c r="G128" s="21">
        <v>46</v>
      </c>
      <c r="H128" s="21">
        <v>40</v>
      </c>
      <c r="I128" s="21">
        <v>11</v>
      </c>
      <c r="J128" s="21">
        <v>29</v>
      </c>
      <c r="K128" s="21">
        <f t="shared" si="18"/>
        <v>6</v>
      </c>
      <c r="L128" s="55">
        <f t="shared" si="11"/>
        <v>0.13043478260869565</v>
      </c>
    </row>
    <row r="129" spans="1:12" x14ac:dyDescent="0.35">
      <c r="A129" s="17">
        <f t="shared" si="19"/>
        <v>15</v>
      </c>
      <c r="B129" s="11" t="s">
        <v>124</v>
      </c>
      <c r="C129" s="12">
        <v>224</v>
      </c>
      <c r="D129" s="21">
        <v>20</v>
      </c>
      <c r="E129" s="22">
        <f t="shared" si="17"/>
        <v>8.9285714285714288E-2</v>
      </c>
      <c r="F129" s="21">
        <v>1</v>
      </c>
      <c r="G129" s="21">
        <v>20</v>
      </c>
      <c r="H129" s="21">
        <v>20</v>
      </c>
      <c r="I129" s="21">
        <v>11</v>
      </c>
      <c r="J129" s="21">
        <v>9</v>
      </c>
      <c r="K129" s="21">
        <f t="shared" si="18"/>
        <v>0</v>
      </c>
      <c r="L129" s="55">
        <f t="shared" si="11"/>
        <v>0</v>
      </c>
    </row>
    <row r="130" spans="1:12" x14ac:dyDescent="0.35">
      <c r="A130" s="17">
        <f t="shared" si="19"/>
        <v>16</v>
      </c>
      <c r="B130" s="11" t="s">
        <v>125</v>
      </c>
      <c r="C130" s="12">
        <v>677</v>
      </c>
      <c r="D130" s="21">
        <v>35</v>
      </c>
      <c r="E130" s="22">
        <f t="shared" si="17"/>
        <v>5.1698670605612999E-2</v>
      </c>
      <c r="F130" s="21">
        <v>1</v>
      </c>
      <c r="G130" s="21">
        <v>35</v>
      </c>
      <c r="H130" s="21">
        <v>22</v>
      </c>
      <c r="I130" s="21">
        <v>13</v>
      </c>
      <c r="J130" s="21">
        <v>9</v>
      </c>
      <c r="K130" s="21">
        <f t="shared" si="18"/>
        <v>13</v>
      </c>
      <c r="L130" s="55">
        <f t="shared" si="11"/>
        <v>0.37142857142857144</v>
      </c>
    </row>
    <row r="131" spans="1:12" x14ac:dyDescent="0.35">
      <c r="A131" s="17">
        <f t="shared" si="19"/>
        <v>17</v>
      </c>
      <c r="B131" s="11" t="s">
        <v>126</v>
      </c>
      <c r="C131" s="12">
        <v>492</v>
      </c>
      <c r="D131" s="21">
        <v>14</v>
      </c>
      <c r="E131" s="22">
        <f t="shared" si="17"/>
        <v>2.8455284552845527E-2</v>
      </c>
      <c r="F131" s="21">
        <v>2</v>
      </c>
      <c r="G131" s="21"/>
      <c r="H131" s="21">
        <v>10</v>
      </c>
      <c r="I131" s="21">
        <v>1</v>
      </c>
      <c r="J131" s="21">
        <v>9</v>
      </c>
      <c r="K131" s="21">
        <f t="shared" si="18"/>
        <v>4</v>
      </c>
      <c r="L131" s="55">
        <f t="shared" si="11"/>
        <v>0.2857142857142857</v>
      </c>
    </row>
    <row r="132" spans="1:12" x14ac:dyDescent="0.35">
      <c r="A132" s="17">
        <f t="shared" si="19"/>
        <v>18</v>
      </c>
      <c r="B132" s="11" t="s">
        <v>127</v>
      </c>
      <c r="C132" s="12">
        <v>68</v>
      </c>
      <c r="D132" s="21">
        <v>10</v>
      </c>
      <c r="E132" s="22">
        <f t="shared" si="17"/>
        <v>0.14705882352941177</v>
      </c>
      <c r="F132" s="21">
        <v>2</v>
      </c>
      <c r="G132" s="21"/>
      <c r="H132" s="21">
        <v>7</v>
      </c>
      <c r="I132" s="21">
        <v>7</v>
      </c>
      <c r="J132" s="21">
        <v>0</v>
      </c>
      <c r="K132" s="21">
        <f t="shared" si="18"/>
        <v>3</v>
      </c>
      <c r="L132" s="55">
        <f t="shared" si="11"/>
        <v>0.3</v>
      </c>
    </row>
    <row r="133" spans="1:12" x14ac:dyDescent="0.35">
      <c r="A133" s="17">
        <f t="shared" si="19"/>
        <v>19</v>
      </c>
      <c r="B133" s="11" t="s">
        <v>128</v>
      </c>
      <c r="C133" s="12">
        <v>15</v>
      </c>
      <c r="D133" s="21">
        <v>7</v>
      </c>
      <c r="E133" s="22">
        <f t="shared" si="17"/>
        <v>0.46666666666666667</v>
      </c>
      <c r="F133" s="21">
        <v>1</v>
      </c>
      <c r="G133" s="21">
        <v>7</v>
      </c>
      <c r="H133" s="21">
        <v>7</v>
      </c>
      <c r="I133" s="21">
        <v>7</v>
      </c>
      <c r="J133" s="21">
        <v>0</v>
      </c>
      <c r="K133" s="21">
        <f t="shared" si="18"/>
        <v>0</v>
      </c>
      <c r="L133" s="55">
        <f t="shared" si="11"/>
        <v>0</v>
      </c>
    </row>
    <row r="134" spans="1:12" x14ac:dyDescent="0.35">
      <c r="A134" s="17">
        <f t="shared" si="19"/>
        <v>20</v>
      </c>
      <c r="B134" s="11" t="s">
        <v>129</v>
      </c>
      <c r="C134" s="12">
        <v>498</v>
      </c>
      <c r="D134" s="21">
        <v>31</v>
      </c>
      <c r="E134" s="22">
        <f t="shared" si="17"/>
        <v>6.224899598393574E-2</v>
      </c>
      <c r="F134" s="21">
        <v>1</v>
      </c>
      <c r="G134" s="21">
        <v>31</v>
      </c>
      <c r="H134" s="21">
        <v>21</v>
      </c>
      <c r="I134" s="21">
        <v>16</v>
      </c>
      <c r="J134" s="21">
        <v>5</v>
      </c>
      <c r="K134" s="21">
        <f t="shared" si="18"/>
        <v>10</v>
      </c>
      <c r="L134" s="55">
        <f t="shared" si="11"/>
        <v>0.32258064516129031</v>
      </c>
    </row>
    <row r="135" spans="1:12" x14ac:dyDescent="0.35">
      <c r="A135" s="17">
        <f t="shared" si="19"/>
        <v>21</v>
      </c>
      <c r="B135" s="11" t="s">
        <v>130</v>
      </c>
      <c r="C135" s="12">
        <v>107</v>
      </c>
      <c r="D135" s="21">
        <v>15</v>
      </c>
      <c r="E135" s="22">
        <f t="shared" si="17"/>
        <v>0.14018691588785046</v>
      </c>
      <c r="F135" s="21">
        <v>1</v>
      </c>
      <c r="G135" s="21">
        <v>15</v>
      </c>
      <c r="H135" s="21">
        <v>15</v>
      </c>
      <c r="I135" s="21">
        <v>2</v>
      </c>
      <c r="J135" s="21">
        <v>8</v>
      </c>
      <c r="K135" s="21">
        <f t="shared" si="18"/>
        <v>5</v>
      </c>
      <c r="L135" s="55">
        <f t="shared" ref="L135:L198" si="20">K135/D135</f>
        <v>0.33333333333333331</v>
      </c>
    </row>
    <row r="136" spans="1:12" x14ac:dyDescent="0.35">
      <c r="A136" s="17">
        <f t="shared" si="19"/>
        <v>22</v>
      </c>
      <c r="B136" s="11" t="s">
        <v>131</v>
      </c>
      <c r="C136" s="12">
        <v>276</v>
      </c>
      <c r="D136" s="21">
        <v>23</v>
      </c>
      <c r="E136" s="22">
        <f t="shared" si="17"/>
        <v>8.3333333333333329E-2</v>
      </c>
      <c r="F136" s="21">
        <v>2</v>
      </c>
      <c r="G136" s="21"/>
      <c r="H136" s="21">
        <v>23</v>
      </c>
      <c r="I136" s="21">
        <v>17</v>
      </c>
      <c r="J136" s="21">
        <v>6</v>
      </c>
      <c r="K136" s="21">
        <f t="shared" si="18"/>
        <v>0</v>
      </c>
      <c r="L136" s="55">
        <f t="shared" si="20"/>
        <v>0</v>
      </c>
    </row>
    <row r="137" spans="1:12" x14ac:dyDescent="0.35">
      <c r="A137" s="17">
        <f t="shared" si="19"/>
        <v>23</v>
      </c>
      <c r="B137" s="11" t="s">
        <v>132</v>
      </c>
      <c r="C137" s="12">
        <v>490</v>
      </c>
      <c r="D137" s="21">
        <v>42</v>
      </c>
      <c r="E137" s="22">
        <f t="shared" si="17"/>
        <v>8.5714285714285715E-2</v>
      </c>
      <c r="F137" s="21">
        <v>2</v>
      </c>
      <c r="G137" s="21"/>
      <c r="H137" s="21">
        <v>42</v>
      </c>
      <c r="I137" s="21">
        <v>42</v>
      </c>
      <c r="J137" s="21">
        <v>0</v>
      </c>
      <c r="K137" s="21">
        <f t="shared" si="18"/>
        <v>0</v>
      </c>
      <c r="L137" s="55">
        <f t="shared" si="20"/>
        <v>0</v>
      </c>
    </row>
    <row r="138" spans="1:12" x14ac:dyDescent="0.35">
      <c r="A138" s="17">
        <f t="shared" si="19"/>
        <v>24</v>
      </c>
      <c r="B138" s="11" t="s">
        <v>133</v>
      </c>
      <c r="C138" s="12">
        <v>206</v>
      </c>
      <c r="D138" s="21">
        <v>8</v>
      </c>
      <c r="E138" s="22">
        <f t="shared" si="17"/>
        <v>3.8834951456310676E-2</v>
      </c>
      <c r="F138" s="21">
        <v>1</v>
      </c>
      <c r="G138" s="21">
        <v>8</v>
      </c>
      <c r="H138" s="21">
        <v>0</v>
      </c>
      <c r="I138" s="21">
        <v>0</v>
      </c>
      <c r="J138" s="21">
        <v>0</v>
      </c>
      <c r="K138" s="21">
        <f t="shared" si="18"/>
        <v>8</v>
      </c>
      <c r="L138" s="55">
        <f t="shared" si="20"/>
        <v>1</v>
      </c>
    </row>
    <row r="139" spans="1:12" x14ac:dyDescent="0.35">
      <c r="A139" s="17">
        <f t="shared" si="19"/>
        <v>25</v>
      </c>
      <c r="B139" s="49" t="s">
        <v>134</v>
      </c>
      <c r="C139" s="12">
        <v>591</v>
      </c>
      <c r="D139" s="21">
        <v>32</v>
      </c>
      <c r="E139" s="22">
        <f t="shared" si="17"/>
        <v>5.4145516074450083E-2</v>
      </c>
      <c r="F139" s="21">
        <v>2</v>
      </c>
      <c r="G139" s="21"/>
      <c r="H139" s="21">
        <v>32</v>
      </c>
      <c r="I139" s="21">
        <v>3</v>
      </c>
      <c r="J139" s="21">
        <v>29</v>
      </c>
      <c r="K139" s="21">
        <f t="shared" si="18"/>
        <v>0</v>
      </c>
      <c r="L139" s="55">
        <f t="shared" si="20"/>
        <v>0</v>
      </c>
    </row>
    <row r="140" spans="1:12" x14ac:dyDescent="0.35">
      <c r="A140" s="17">
        <f t="shared" si="19"/>
        <v>26</v>
      </c>
      <c r="B140" s="11" t="s">
        <v>135</v>
      </c>
      <c r="C140" s="12">
        <v>871</v>
      </c>
      <c r="D140" s="21">
        <v>38</v>
      </c>
      <c r="E140" s="22">
        <f t="shared" si="17"/>
        <v>4.3628013777267508E-2</v>
      </c>
      <c r="F140" s="21">
        <v>1</v>
      </c>
      <c r="G140" s="21">
        <v>38</v>
      </c>
      <c r="H140" s="21">
        <v>31</v>
      </c>
      <c r="I140" s="21">
        <v>6</v>
      </c>
      <c r="J140" s="21">
        <v>10</v>
      </c>
      <c r="K140" s="21">
        <f t="shared" si="18"/>
        <v>22</v>
      </c>
      <c r="L140" s="55">
        <f t="shared" si="20"/>
        <v>0.57894736842105265</v>
      </c>
    </row>
    <row r="141" spans="1:12" x14ac:dyDescent="0.35">
      <c r="A141" s="17">
        <f t="shared" si="19"/>
        <v>27</v>
      </c>
      <c r="B141" s="11" t="s">
        <v>136</v>
      </c>
      <c r="C141" s="12">
        <v>89</v>
      </c>
      <c r="D141" s="21">
        <v>7</v>
      </c>
      <c r="E141" s="22">
        <f t="shared" si="17"/>
        <v>7.8651685393258425E-2</v>
      </c>
      <c r="F141" s="21">
        <v>2</v>
      </c>
      <c r="G141" s="21"/>
      <c r="H141" s="21">
        <v>7</v>
      </c>
      <c r="I141" s="21">
        <v>7</v>
      </c>
      <c r="J141" s="21">
        <v>0</v>
      </c>
      <c r="K141" s="21">
        <f t="shared" si="18"/>
        <v>0</v>
      </c>
      <c r="L141" s="55">
        <f t="shared" si="20"/>
        <v>0</v>
      </c>
    </row>
    <row r="142" spans="1:12" x14ac:dyDescent="0.35">
      <c r="A142" s="17">
        <f t="shared" si="19"/>
        <v>28</v>
      </c>
      <c r="B142" s="11" t="s">
        <v>137</v>
      </c>
      <c r="C142" s="12">
        <v>243</v>
      </c>
      <c r="D142" s="21">
        <v>26</v>
      </c>
      <c r="E142" s="22">
        <f t="shared" si="17"/>
        <v>0.10699588477366255</v>
      </c>
      <c r="F142" s="21">
        <v>2</v>
      </c>
      <c r="G142" s="21"/>
      <c r="H142" s="21">
        <v>21</v>
      </c>
      <c r="I142" s="21">
        <v>19</v>
      </c>
      <c r="J142" s="21">
        <v>2</v>
      </c>
      <c r="K142" s="21">
        <f t="shared" si="18"/>
        <v>5</v>
      </c>
      <c r="L142" s="55">
        <f t="shared" si="20"/>
        <v>0.19230769230769232</v>
      </c>
    </row>
    <row r="143" spans="1:12" x14ac:dyDescent="0.35">
      <c r="A143" s="17">
        <f t="shared" si="19"/>
        <v>29</v>
      </c>
      <c r="B143" s="11" t="s">
        <v>138</v>
      </c>
      <c r="C143" s="12">
        <v>1560</v>
      </c>
      <c r="D143" s="21">
        <v>55</v>
      </c>
      <c r="E143" s="22">
        <f t="shared" si="17"/>
        <v>3.5256410256410256E-2</v>
      </c>
      <c r="F143" s="21">
        <v>1</v>
      </c>
      <c r="G143" s="21">
        <v>55</v>
      </c>
      <c r="H143" s="21">
        <v>55</v>
      </c>
      <c r="I143" s="21">
        <v>24</v>
      </c>
      <c r="J143" s="21">
        <v>31</v>
      </c>
      <c r="K143" s="21">
        <f t="shared" si="18"/>
        <v>0</v>
      </c>
      <c r="L143" s="55">
        <f t="shared" si="20"/>
        <v>0</v>
      </c>
    </row>
    <row r="144" spans="1:12" x14ac:dyDescent="0.35">
      <c r="A144" s="17">
        <f t="shared" si="19"/>
        <v>30</v>
      </c>
      <c r="B144" s="11" t="s">
        <v>139</v>
      </c>
      <c r="C144" s="12">
        <v>146</v>
      </c>
      <c r="D144" s="21">
        <v>5</v>
      </c>
      <c r="E144" s="22">
        <f t="shared" si="17"/>
        <v>3.4246575342465752E-2</v>
      </c>
      <c r="F144" s="21">
        <v>2</v>
      </c>
      <c r="G144" s="21"/>
      <c r="H144" s="21">
        <v>5</v>
      </c>
      <c r="I144" s="21">
        <v>5</v>
      </c>
      <c r="J144" s="21">
        <v>0</v>
      </c>
      <c r="K144" s="21">
        <f t="shared" si="18"/>
        <v>0</v>
      </c>
      <c r="L144" s="55">
        <f t="shared" si="20"/>
        <v>0</v>
      </c>
    </row>
    <row r="145" spans="1:12" x14ac:dyDescent="0.35">
      <c r="A145" s="17">
        <f t="shared" si="19"/>
        <v>31</v>
      </c>
      <c r="B145" s="11" t="s">
        <v>140</v>
      </c>
      <c r="C145" s="12">
        <v>166</v>
      </c>
      <c r="D145" s="21">
        <v>7</v>
      </c>
      <c r="E145" s="22">
        <f t="shared" si="17"/>
        <v>4.2168674698795178E-2</v>
      </c>
      <c r="F145" s="21">
        <v>1</v>
      </c>
      <c r="G145" s="21">
        <v>7</v>
      </c>
      <c r="H145" s="21">
        <v>7</v>
      </c>
      <c r="I145" s="21">
        <v>2</v>
      </c>
      <c r="J145" s="21">
        <v>5</v>
      </c>
      <c r="K145" s="21">
        <f t="shared" si="18"/>
        <v>0</v>
      </c>
      <c r="L145" s="55">
        <f t="shared" si="20"/>
        <v>0</v>
      </c>
    </row>
    <row r="146" spans="1:12" s="10" customFormat="1" x14ac:dyDescent="0.35">
      <c r="A146" s="23"/>
      <c r="B146" s="23" t="s">
        <v>347</v>
      </c>
      <c r="C146" s="23">
        <f>SUM(C115:C145)</f>
        <v>12045</v>
      </c>
      <c r="D146" s="23">
        <f>SUM(D115:D145)</f>
        <v>667</v>
      </c>
      <c r="E146" s="66">
        <f t="shared" si="17"/>
        <v>5.5375674553756749E-2</v>
      </c>
      <c r="F146" s="27" t="s">
        <v>337</v>
      </c>
      <c r="G146" s="23">
        <f t="shared" ref="G146:K146" si="21">SUM(G115:G145)</f>
        <v>410</v>
      </c>
      <c r="H146" s="23">
        <f t="shared" si="21"/>
        <v>569</v>
      </c>
      <c r="I146" s="23">
        <f t="shared" si="21"/>
        <v>276</v>
      </c>
      <c r="J146" s="23">
        <f t="shared" si="21"/>
        <v>271</v>
      </c>
      <c r="K146" s="23">
        <f t="shared" si="21"/>
        <v>120</v>
      </c>
      <c r="L146" s="52">
        <f>K146/D146</f>
        <v>0.17991004497751126</v>
      </c>
    </row>
    <row r="147" spans="1:12" x14ac:dyDescent="0.35">
      <c r="A147" s="71" t="s">
        <v>161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</row>
    <row r="148" spans="1:12" x14ac:dyDescent="0.35">
      <c r="A148" s="17">
        <v>1</v>
      </c>
      <c r="B148" s="11" t="s">
        <v>142</v>
      </c>
      <c r="C148" s="12">
        <v>1484</v>
      </c>
      <c r="D148" s="21">
        <v>81</v>
      </c>
      <c r="E148" s="22">
        <f t="shared" ref="E148:E167" si="22">D148/C148</f>
        <v>5.4582210242587602E-2</v>
      </c>
      <c r="F148" s="21">
        <v>1</v>
      </c>
      <c r="G148" s="21">
        <v>81</v>
      </c>
      <c r="H148" s="21">
        <v>62</v>
      </c>
      <c r="I148" s="21">
        <v>21</v>
      </c>
      <c r="J148" s="21">
        <v>41</v>
      </c>
      <c r="K148" s="21">
        <f t="shared" ref="K148:K166" si="23">D148-I148-J148</f>
        <v>19</v>
      </c>
      <c r="L148" s="55">
        <f t="shared" si="20"/>
        <v>0.23456790123456789</v>
      </c>
    </row>
    <row r="149" spans="1:12" x14ac:dyDescent="0.35">
      <c r="A149" s="17">
        <v>2</v>
      </c>
      <c r="B149" s="11" t="s">
        <v>143</v>
      </c>
      <c r="C149" s="12">
        <v>1996</v>
      </c>
      <c r="D149" s="21">
        <v>45</v>
      </c>
      <c r="E149" s="22">
        <f t="shared" si="22"/>
        <v>2.2545090180360723E-2</v>
      </c>
      <c r="F149" s="21">
        <v>2</v>
      </c>
      <c r="G149" s="21"/>
      <c r="H149" s="21">
        <v>24</v>
      </c>
      <c r="I149" s="21">
        <v>19</v>
      </c>
      <c r="J149" s="21">
        <v>5</v>
      </c>
      <c r="K149" s="21">
        <f t="shared" si="23"/>
        <v>21</v>
      </c>
      <c r="L149" s="55">
        <f t="shared" si="20"/>
        <v>0.46666666666666667</v>
      </c>
    </row>
    <row r="150" spans="1:12" x14ac:dyDescent="0.35">
      <c r="A150" s="17">
        <v>3</v>
      </c>
      <c r="B150" s="11" t="s">
        <v>144</v>
      </c>
      <c r="C150" s="12">
        <v>794</v>
      </c>
      <c r="D150" s="21">
        <v>37</v>
      </c>
      <c r="E150" s="22">
        <f t="shared" si="22"/>
        <v>4.659949622166247E-2</v>
      </c>
      <c r="F150" s="21">
        <v>1</v>
      </c>
      <c r="G150" s="21">
        <v>37</v>
      </c>
      <c r="H150" s="21">
        <v>37</v>
      </c>
      <c r="I150" s="21">
        <v>2</v>
      </c>
      <c r="J150" s="21">
        <v>16</v>
      </c>
      <c r="K150" s="21">
        <f>D150-I150-J150</f>
        <v>19</v>
      </c>
      <c r="L150" s="55">
        <f t="shared" si="20"/>
        <v>0.51351351351351349</v>
      </c>
    </row>
    <row r="151" spans="1:12" x14ac:dyDescent="0.35">
      <c r="A151" s="17">
        <v>4</v>
      </c>
      <c r="B151" s="11" t="s">
        <v>145</v>
      </c>
      <c r="C151" s="12">
        <v>536</v>
      </c>
      <c r="D151" s="21">
        <v>36</v>
      </c>
      <c r="E151" s="22">
        <f t="shared" si="22"/>
        <v>6.7164179104477612E-2</v>
      </c>
      <c r="F151" s="21">
        <v>1</v>
      </c>
      <c r="G151" s="21">
        <v>36</v>
      </c>
      <c r="H151" s="21">
        <v>29</v>
      </c>
      <c r="I151" s="21">
        <v>10</v>
      </c>
      <c r="J151" s="21">
        <v>19</v>
      </c>
      <c r="K151" s="21">
        <f t="shared" si="23"/>
        <v>7</v>
      </c>
      <c r="L151" s="55">
        <f t="shared" si="20"/>
        <v>0.19444444444444445</v>
      </c>
    </row>
    <row r="152" spans="1:12" x14ac:dyDescent="0.35">
      <c r="A152" s="17">
        <v>5</v>
      </c>
      <c r="B152" s="11" t="s">
        <v>146</v>
      </c>
      <c r="C152" s="12">
        <v>292</v>
      </c>
      <c r="D152" s="21">
        <v>6</v>
      </c>
      <c r="E152" s="22">
        <f t="shared" si="22"/>
        <v>2.0547945205479451E-2</v>
      </c>
      <c r="F152" s="21">
        <v>2</v>
      </c>
      <c r="G152" s="21">
        <v>0</v>
      </c>
      <c r="H152" s="21">
        <v>0</v>
      </c>
      <c r="I152" s="21">
        <v>0</v>
      </c>
      <c r="J152" s="21">
        <v>0</v>
      </c>
      <c r="K152" s="21">
        <f t="shared" si="23"/>
        <v>6</v>
      </c>
      <c r="L152" s="55">
        <f t="shared" si="20"/>
        <v>1</v>
      </c>
    </row>
    <row r="153" spans="1:12" x14ac:dyDescent="0.35">
      <c r="A153" s="17">
        <v>6</v>
      </c>
      <c r="B153" s="11" t="s">
        <v>147</v>
      </c>
      <c r="C153" s="12">
        <v>522</v>
      </c>
      <c r="D153" s="21">
        <v>26</v>
      </c>
      <c r="E153" s="22">
        <f t="shared" si="22"/>
        <v>4.9808429118773943E-2</v>
      </c>
      <c r="F153" s="21">
        <v>2</v>
      </c>
      <c r="G153" s="21"/>
      <c r="H153" s="21">
        <v>26</v>
      </c>
      <c r="I153" s="21">
        <v>9</v>
      </c>
      <c r="J153" s="21">
        <v>17</v>
      </c>
      <c r="K153" s="21">
        <f t="shared" si="23"/>
        <v>0</v>
      </c>
      <c r="L153" s="55">
        <f t="shared" si="20"/>
        <v>0</v>
      </c>
    </row>
    <row r="154" spans="1:12" x14ac:dyDescent="0.35">
      <c r="A154" s="17">
        <v>7</v>
      </c>
      <c r="B154" s="11" t="s">
        <v>148</v>
      </c>
      <c r="C154" s="12">
        <v>728</v>
      </c>
      <c r="D154" s="21">
        <v>42</v>
      </c>
      <c r="E154" s="22">
        <f t="shared" si="22"/>
        <v>5.7692307692307696E-2</v>
      </c>
      <c r="F154" s="21">
        <v>1</v>
      </c>
      <c r="G154" s="21">
        <v>42</v>
      </c>
      <c r="H154" s="21">
        <v>42</v>
      </c>
      <c r="I154" s="21">
        <v>5</v>
      </c>
      <c r="J154" s="21">
        <v>3</v>
      </c>
      <c r="K154" s="21">
        <f t="shared" si="23"/>
        <v>34</v>
      </c>
      <c r="L154" s="55">
        <f t="shared" si="20"/>
        <v>0.80952380952380953</v>
      </c>
    </row>
    <row r="155" spans="1:12" x14ac:dyDescent="0.35">
      <c r="A155" s="17">
        <v>8</v>
      </c>
      <c r="B155" s="11" t="s">
        <v>149</v>
      </c>
      <c r="C155" s="12">
        <v>656</v>
      </c>
      <c r="D155" s="21">
        <v>14</v>
      </c>
      <c r="E155" s="22">
        <f t="shared" si="22"/>
        <v>2.1341463414634148E-2</v>
      </c>
      <c r="F155" s="21">
        <v>2</v>
      </c>
      <c r="G155" s="21"/>
      <c r="H155" s="21">
        <v>6</v>
      </c>
      <c r="I155" s="21">
        <v>0</v>
      </c>
      <c r="J155" s="21">
        <v>6</v>
      </c>
      <c r="K155" s="21">
        <f t="shared" si="23"/>
        <v>8</v>
      </c>
      <c r="L155" s="55">
        <f t="shared" si="20"/>
        <v>0.5714285714285714</v>
      </c>
    </row>
    <row r="156" spans="1:12" x14ac:dyDescent="0.35">
      <c r="A156" s="17">
        <v>9</v>
      </c>
      <c r="B156" s="11" t="s">
        <v>150</v>
      </c>
      <c r="C156" s="12">
        <v>1134</v>
      </c>
      <c r="D156" s="21">
        <v>94</v>
      </c>
      <c r="E156" s="22">
        <f t="shared" si="22"/>
        <v>8.2892416225749554E-2</v>
      </c>
      <c r="F156" s="21">
        <v>1</v>
      </c>
      <c r="G156" s="21">
        <v>94</v>
      </c>
      <c r="H156" s="21">
        <v>64</v>
      </c>
      <c r="I156" s="21">
        <v>22</v>
      </c>
      <c r="J156" s="21">
        <v>23</v>
      </c>
      <c r="K156" s="21">
        <f t="shared" si="23"/>
        <v>49</v>
      </c>
      <c r="L156" s="55">
        <f t="shared" si="20"/>
        <v>0.52127659574468088</v>
      </c>
    </row>
    <row r="157" spans="1:12" x14ac:dyDescent="0.35">
      <c r="A157" s="17">
        <v>10</v>
      </c>
      <c r="B157" s="11" t="s">
        <v>151</v>
      </c>
      <c r="C157" s="12">
        <v>1960</v>
      </c>
      <c r="D157" s="21">
        <v>114</v>
      </c>
      <c r="E157" s="22">
        <f t="shared" si="22"/>
        <v>5.8163265306122446E-2</v>
      </c>
      <c r="F157" s="21">
        <v>1</v>
      </c>
      <c r="G157" s="21">
        <v>113</v>
      </c>
      <c r="H157" s="21">
        <v>101</v>
      </c>
      <c r="I157" s="21">
        <v>62</v>
      </c>
      <c r="J157" s="21">
        <v>34</v>
      </c>
      <c r="K157" s="21">
        <f t="shared" si="23"/>
        <v>18</v>
      </c>
      <c r="L157" s="55">
        <f t="shared" si="20"/>
        <v>0.15789473684210525</v>
      </c>
    </row>
    <row r="158" spans="1:12" x14ac:dyDescent="0.35">
      <c r="A158" s="17">
        <v>11</v>
      </c>
      <c r="B158" s="11" t="s">
        <v>152</v>
      </c>
      <c r="C158" s="12">
        <v>209</v>
      </c>
      <c r="D158" s="21">
        <v>32</v>
      </c>
      <c r="E158" s="22">
        <f t="shared" si="22"/>
        <v>0.15311004784688995</v>
      </c>
      <c r="F158" s="21">
        <v>2</v>
      </c>
      <c r="G158" s="21"/>
      <c r="H158" s="21">
        <v>9</v>
      </c>
      <c r="I158" s="21">
        <v>0</v>
      </c>
      <c r="J158" s="21">
        <v>9</v>
      </c>
      <c r="K158" s="21">
        <f t="shared" si="23"/>
        <v>23</v>
      </c>
      <c r="L158" s="55">
        <f t="shared" si="20"/>
        <v>0.71875</v>
      </c>
    </row>
    <row r="159" spans="1:12" x14ac:dyDescent="0.35">
      <c r="A159" s="17">
        <v>12</v>
      </c>
      <c r="B159" s="11" t="s">
        <v>153</v>
      </c>
      <c r="C159" s="12">
        <v>825</v>
      </c>
      <c r="D159" s="21">
        <v>68</v>
      </c>
      <c r="E159" s="22">
        <f t="shared" si="22"/>
        <v>8.2424242424242428E-2</v>
      </c>
      <c r="F159" s="21">
        <v>2</v>
      </c>
      <c r="G159" s="21"/>
      <c r="H159" s="21">
        <v>46</v>
      </c>
      <c r="I159" s="21">
        <v>26</v>
      </c>
      <c r="J159" s="21">
        <v>20</v>
      </c>
      <c r="K159" s="21">
        <f t="shared" si="23"/>
        <v>22</v>
      </c>
      <c r="L159" s="55">
        <f t="shared" si="20"/>
        <v>0.3235294117647059</v>
      </c>
    </row>
    <row r="160" spans="1:12" x14ac:dyDescent="0.35">
      <c r="A160" s="17">
        <v>13</v>
      </c>
      <c r="B160" s="11" t="s">
        <v>154</v>
      </c>
      <c r="C160" s="12">
        <v>325</v>
      </c>
      <c r="D160" s="21">
        <v>31</v>
      </c>
      <c r="E160" s="22">
        <f t="shared" si="22"/>
        <v>9.5384615384615387E-2</v>
      </c>
      <c r="F160" s="21">
        <v>1</v>
      </c>
      <c r="G160" s="21">
        <v>31</v>
      </c>
      <c r="H160" s="21">
        <v>30</v>
      </c>
      <c r="I160" s="21">
        <v>3</v>
      </c>
      <c r="J160" s="21">
        <v>26</v>
      </c>
      <c r="K160" s="21">
        <f t="shared" si="23"/>
        <v>2</v>
      </c>
      <c r="L160" s="55">
        <f t="shared" si="20"/>
        <v>6.4516129032258063E-2</v>
      </c>
    </row>
    <row r="161" spans="1:12" x14ac:dyDescent="0.35">
      <c r="A161" s="17">
        <v>14</v>
      </c>
      <c r="B161" s="11" t="s">
        <v>155</v>
      </c>
      <c r="C161" s="12">
        <v>1376</v>
      </c>
      <c r="D161" s="21">
        <v>79</v>
      </c>
      <c r="E161" s="22">
        <f t="shared" si="22"/>
        <v>5.7412790697674417E-2</v>
      </c>
      <c r="F161" s="21">
        <v>1</v>
      </c>
      <c r="G161" s="21">
        <v>78</v>
      </c>
      <c r="H161" s="21">
        <v>68</v>
      </c>
      <c r="I161" s="21">
        <v>30</v>
      </c>
      <c r="J161" s="21">
        <v>38</v>
      </c>
      <c r="K161" s="21">
        <f t="shared" si="23"/>
        <v>11</v>
      </c>
      <c r="L161" s="55">
        <f t="shared" si="20"/>
        <v>0.13924050632911392</v>
      </c>
    </row>
    <row r="162" spans="1:12" x14ac:dyDescent="0.35">
      <c r="A162" s="17">
        <f>A161+1</f>
        <v>15</v>
      </c>
      <c r="B162" s="11" t="s">
        <v>156</v>
      </c>
      <c r="C162" s="12">
        <v>476</v>
      </c>
      <c r="D162" s="21">
        <v>30</v>
      </c>
      <c r="E162" s="22">
        <f t="shared" si="22"/>
        <v>6.3025210084033612E-2</v>
      </c>
      <c r="F162" s="21">
        <v>1</v>
      </c>
      <c r="G162" s="21">
        <v>30</v>
      </c>
      <c r="H162" s="21">
        <v>28</v>
      </c>
      <c r="I162" s="21">
        <v>10</v>
      </c>
      <c r="J162" s="21">
        <v>18</v>
      </c>
      <c r="K162" s="21">
        <f t="shared" si="23"/>
        <v>2</v>
      </c>
      <c r="L162" s="55">
        <f t="shared" si="20"/>
        <v>6.6666666666666666E-2</v>
      </c>
    </row>
    <row r="163" spans="1:12" x14ac:dyDescent="0.35">
      <c r="A163" s="17">
        <f t="shared" ref="A163:A166" si="24">A162+1</f>
        <v>16</v>
      </c>
      <c r="B163" s="11" t="s">
        <v>157</v>
      </c>
      <c r="C163" s="12">
        <v>1290</v>
      </c>
      <c r="D163" s="21">
        <v>84</v>
      </c>
      <c r="E163" s="22">
        <f t="shared" si="22"/>
        <v>6.5116279069767441E-2</v>
      </c>
      <c r="F163" s="21">
        <v>1</v>
      </c>
      <c r="G163" s="21">
        <v>84</v>
      </c>
      <c r="H163" s="21">
        <v>83</v>
      </c>
      <c r="I163" s="21">
        <v>35</v>
      </c>
      <c r="J163" s="21">
        <v>48</v>
      </c>
      <c r="K163" s="21">
        <f t="shared" si="23"/>
        <v>1</v>
      </c>
      <c r="L163" s="55">
        <f t="shared" si="20"/>
        <v>1.1904761904761904E-2</v>
      </c>
    </row>
    <row r="164" spans="1:12" x14ac:dyDescent="0.35">
      <c r="A164" s="17">
        <f t="shared" si="24"/>
        <v>17</v>
      </c>
      <c r="B164" s="11" t="s">
        <v>158</v>
      </c>
      <c r="C164" s="12">
        <v>2669</v>
      </c>
      <c r="D164" s="21">
        <v>81</v>
      </c>
      <c r="E164" s="22">
        <f t="shared" si="22"/>
        <v>3.0348445110528286E-2</v>
      </c>
      <c r="F164" s="21">
        <v>1</v>
      </c>
      <c r="G164" s="21">
        <v>80</v>
      </c>
      <c r="H164" s="21">
        <v>65</v>
      </c>
      <c r="I164" s="21">
        <v>11</v>
      </c>
      <c r="J164" s="21">
        <v>54</v>
      </c>
      <c r="K164" s="21">
        <f t="shared" si="23"/>
        <v>16</v>
      </c>
      <c r="L164" s="55">
        <f t="shared" si="20"/>
        <v>0.19753086419753085</v>
      </c>
    </row>
    <row r="165" spans="1:12" x14ac:dyDescent="0.35">
      <c r="A165" s="17">
        <f t="shared" si="24"/>
        <v>18</v>
      </c>
      <c r="B165" s="11" t="s">
        <v>159</v>
      </c>
      <c r="C165" s="12">
        <v>1058</v>
      </c>
      <c r="D165" s="21">
        <v>55</v>
      </c>
      <c r="E165" s="22">
        <f t="shared" si="22"/>
        <v>5.1984877126654061E-2</v>
      </c>
      <c r="F165" s="21">
        <v>1</v>
      </c>
      <c r="G165" s="21">
        <v>53</v>
      </c>
      <c r="H165" s="21">
        <v>43</v>
      </c>
      <c r="I165" s="21">
        <v>7</v>
      </c>
      <c r="J165" s="21">
        <v>36</v>
      </c>
      <c r="K165" s="21">
        <f t="shared" si="23"/>
        <v>12</v>
      </c>
      <c r="L165" s="55">
        <f t="shared" si="20"/>
        <v>0.21818181818181817</v>
      </c>
    </row>
    <row r="166" spans="1:12" x14ac:dyDescent="0.35">
      <c r="A166" s="17">
        <f t="shared" si="24"/>
        <v>19</v>
      </c>
      <c r="B166" s="11" t="s">
        <v>160</v>
      </c>
      <c r="C166" s="12">
        <v>1230</v>
      </c>
      <c r="D166" s="21">
        <v>30</v>
      </c>
      <c r="E166" s="22">
        <f t="shared" si="22"/>
        <v>2.4390243902439025E-2</v>
      </c>
      <c r="F166" s="21">
        <v>1</v>
      </c>
      <c r="G166" s="21">
        <v>30</v>
      </c>
      <c r="H166" s="21">
        <v>30</v>
      </c>
      <c r="I166" s="21">
        <v>3</v>
      </c>
      <c r="J166" s="21">
        <v>27</v>
      </c>
      <c r="K166" s="21">
        <f t="shared" si="23"/>
        <v>0</v>
      </c>
      <c r="L166" s="55">
        <f t="shared" si="20"/>
        <v>0</v>
      </c>
    </row>
    <row r="167" spans="1:12" s="9" customFormat="1" x14ac:dyDescent="0.35">
      <c r="A167" s="25"/>
      <c r="B167" s="25" t="s">
        <v>161</v>
      </c>
      <c r="C167" s="25">
        <f>SUM(C148:C166)</f>
        <v>19560</v>
      </c>
      <c r="D167" s="25">
        <f>SUM(D148:D166)</f>
        <v>985</v>
      </c>
      <c r="E167" s="66">
        <f t="shared" si="22"/>
        <v>5.0357873210633945E-2</v>
      </c>
      <c r="F167" s="28" t="s">
        <v>337</v>
      </c>
      <c r="G167" s="25">
        <f t="shared" ref="G167:K167" si="25">SUM(G148:G166)</f>
        <v>789</v>
      </c>
      <c r="H167" s="25">
        <f t="shared" si="25"/>
        <v>793</v>
      </c>
      <c r="I167" s="25">
        <f t="shared" si="25"/>
        <v>275</v>
      </c>
      <c r="J167" s="25">
        <f t="shared" si="25"/>
        <v>440</v>
      </c>
      <c r="K167" s="25">
        <f t="shared" si="25"/>
        <v>270</v>
      </c>
      <c r="L167" s="52">
        <f>K167/D167</f>
        <v>0.27411167512690354</v>
      </c>
    </row>
    <row r="168" spans="1:12" s="9" customFormat="1" x14ac:dyDescent="0.35">
      <c r="A168" s="71" t="s">
        <v>180</v>
      </c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</row>
    <row r="169" spans="1:12" x14ac:dyDescent="0.35">
      <c r="A169" s="17">
        <v>1</v>
      </c>
      <c r="B169" s="11" t="s">
        <v>162</v>
      </c>
      <c r="C169" s="12">
        <v>60</v>
      </c>
      <c r="D169" s="21">
        <v>9</v>
      </c>
      <c r="E169" s="22">
        <f t="shared" ref="E169:E187" si="26">D169/C169</f>
        <v>0.15</v>
      </c>
      <c r="F169" s="21">
        <v>1</v>
      </c>
      <c r="G169" s="21">
        <v>9</v>
      </c>
      <c r="H169" s="21">
        <v>9</v>
      </c>
      <c r="I169" s="21">
        <v>1</v>
      </c>
      <c r="J169" s="21">
        <v>8</v>
      </c>
      <c r="K169" s="21">
        <f t="shared" ref="K169:K186" si="27">D169-I169-J169</f>
        <v>0</v>
      </c>
      <c r="L169" s="55">
        <f t="shared" si="20"/>
        <v>0</v>
      </c>
    </row>
    <row r="170" spans="1:12" x14ac:dyDescent="0.35">
      <c r="A170" s="17">
        <v>2</v>
      </c>
      <c r="B170" s="11" t="s">
        <v>163</v>
      </c>
      <c r="C170" s="12">
        <v>188</v>
      </c>
      <c r="D170" s="21">
        <v>8</v>
      </c>
      <c r="E170" s="22">
        <f t="shared" si="26"/>
        <v>4.2553191489361701E-2</v>
      </c>
      <c r="F170" s="21">
        <v>1</v>
      </c>
      <c r="G170" s="21">
        <v>8</v>
      </c>
      <c r="H170" s="21">
        <v>8</v>
      </c>
      <c r="I170" s="21">
        <v>5</v>
      </c>
      <c r="J170" s="21">
        <v>3</v>
      </c>
      <c r="K170" s="21">
        <f t="shared" si="27"/>
        <v>0</v>
      </c>
      <c r="L170" s="55">
        <f t="shared" si="20"/>
        <v>0</v>
      </c>
    </row>
    <row r="171" spans="1:12" x14ac:dyDescent="0.35">
      <c r="A171" s="17">
        <v>3</v>
      </c>
      <c r="B171" s="11" t="s">
        <v>164</v>
      </c>
      <c r="C171" s="12">
        <v>404</v>
      </c>
      <c r="D171" s="21">
        <v>16</v>
      </c>
      <c r="E171" s="22">
        <f t="shared" si="26"/>
        <v>3.9603960396039604E-2</v>
      </c>
      <c r="F171" s="21">
        <v>2</v>
      </c>
      <c r="G171" s="21"/>
      <c r="H171" s="21">
        <v>16</v>
      </c>
      <c r="I171" s="21">
        <v>16</v>
      </c>
      <c r="J171" s="21">
        <v>0</v>
      </c>
      <c r="K171" s="21">
        <f t="shared" si="27"/>
        <v>0</v>
      </c>
      <c r="L171" s="55">
        <f t="shared" si="20"/>
        <v>0</v>
      </c>
    </row>
    <row r="172" spans="1:12" x14ac:dyDescent="0.35">
      <c r="A172" s="17">
        <v>4</v>
      </c>
      <c r="B172" s="11" t="s">
        <v>165</v>
      </c>
      <c r="C172" s="12">
        <v>198</v>
      </c>
      <c r="D172" s="21">
        <v>8</v>
      </c>
      <c r="E172" s="22">
        <f t="shared" si="26"/>
        <v>4.0404040404040407E-2</v>
      </c>
      <c r="F172" s="21">
        <v>2</v>
      </c>
      <c r="G172" s="21"/>
      <c r="H172" s="21">
        <v>8</v>
      </c>
      <c r="I172" s="21">
        <v>8</v>
      </c>
      <c r="J172" s="21">
        <v>0</v>
      </c>
      <c r="K172" s="21">
        <f t="shared" si="27"/>
        <v>0</v>
      </c>
      <c r="L172" s="55">
        <f t="shared" si="20"/>
        <v>0</v>
      </c>
    </row>
    <row r="173" spans="1:12" x14ac:dyDescent="0.35">
      <c r="A173" s="17">
        <v>5</v>
      </c>
      <c r="B173" s="11" t="s">
        <v>166</v>
      </c>
      <c r="C173" s="12">
        <v>280</v>
      </c>
      <c r="D173" s="21">
        <v>17</v>
      </c>
      <c r="E173" s="22">
        <f t="shared" si="26"/>
        <v>6.0714285714285714E-2</v>
      </c>
      <c r="F173" s="21">
        <v>2</v>
      </c>
      <c r="G173" s="21"/>
      <c r="H173" s="21">
        <v>15</v>
      </c>
      <c r="I173" s="21">
        <v>11</v>
      </c>
      <c r="J173" s="21">
        <v>4</v>
      </c>
      <c r="K173" s="21">
        <f t="shared" si="27"/>
        <v>2</v>
      </c>
      <c r="L173" s="55">
        <f t="shared" si="20"/>
        <v>0.11764705882352941</v>
      </c>
    </row>
    <row r="174" spans="1:12" x14ac:dyDescent="0.35">
      <c r="A174" s="17">
        <v>6</v>
      </c>
      <c r="B174" s="11" t="s">
        <v>167</v>
      </c>
      <c r="C174" s="12">
        <v>275</v>
      </c>
      <c r="D174" s="21">
        <v>17</v>
      </c>
      <c r="E174" s="22">
        <f t="shared" si="26"/>
        <v>6.1818181818181821E-2</v>
      </c>
      <c r="F174" s="21">
        <v>1</v>
      </c>
      <c r="G174" s="21">
        <v>17</v>
      </c>
      <c r="H174" s="21">
        <v>17</v>
      </c>
      <c r="I174" s="21">
        <v>3</v>
      </c>
      <c r="J174" s="21">
        <v>0</v>
      </c>
      <c r="K174" s="21">
        <f t="shared" si="27"/>
        <v>14</v>
      </c>
      <c r="L174" s="55">
        <f t="shared" si="20"/>
        <v>0.82352941176470584</v>
      </c>
    </row>
    <row r="175" spans="1:12" x14ac:dyDescent="0.35">
      <c r="A175" s="17">
        <v>7</v>
      </c>
      <c r="B175" s="11" t="s">
        <v>168</v>
      </c>
      <c r="C175" s="12">
        <v>109</v>
      </c>
      <c r="D175" s="21">
        <v>10</v>
      </c>
      <c r="E175" s="22">
        <f t="shared" si="26"/>
        <v>9.1743119266055051E-2</v>
      </c>
      <c r="F175" s="21">
        <v>1</v>
      </c>
      <c r="G175" s="21">
        <v>10</v>
      </c>
      <c r="H175" s="21">
        <v>5</v>
      </c>
      <c r="I175" s="21">
        <v>0</v>
      </c>
      <c r="J175" s="21">
        <v>5</v>
      </c>
      <c r="K175" s="21">
        <f t="shared" si="27"/>
        <v>5</v>
      </c>
      <c r="L175" s="55">
        <f t="shared" si="20"/>
        <v>0.5</v>
      </c>
    </row>
    <row r="176" spans="1:12" x14ac:dyDescent="0.35">
      <c r="A176" s="17">
        <v>8</v>
      </c>
      <c r="B176" s="11" t="s">
        <v>169</v>
      </c>
      <c r="C176" s="12">
        <v>1174</v>
      </c>
      <c r="D176" s="21">
        <v>50</v>
      </c>
      <c r="E176" s="22">
        <f t="shared" si="26"/>
        <v>4.2589437819420782E-2</v>
      </c>
      <c r="F176" s="21">
        <v>1</v>
      </c>
      <c r="G176" s="21">
        <v>50</v>
      </c>
      <c r="H176" s="21">
        <v>50</v>
      </c>
      <c r="I176" s="21">
        <v>41</v>
      </c>
      <c r="J176" s="21">
        <v>9</v>
      </c>
      <c r="K176" s="21">
        <f t="shared" si="27"/>
        <v>0</v>
      </c>
      <c r="L176" s="55">
        <f t="shared" si="20"/>
        <v>0</v>
      </c>
    </row>
    <row r="177" spans="1:12" x14ac:dyDescent="0.35">
      <c r="A177" s="17">
        <v>9</v>
      </c>
      <c r="B177" s="11" t="s">
        <v>170</v>
      </c>
      <c r="C177" s="12">
        <v>254</v>
      </c>
      <c r="D177" s="21">
        <v>16</v>
      </c>
      <c r="E177" s="22">
        <f t="shared" si="26"/>
        <v>6.2992125984251968E-2</v>
      </c>
      <c r="F177" s="21">
        <v>2</v>
      </c>
      <c r="G177" s="21"/>
      <c r="H177" s="21">
        <v>16</v>
      </c>
      <c r="I177" s="21">
        <v>16</v>
      </c>
      <c r="J177" s="21">
        <v>0</v>
      </c>
      <c r="K177" s="21">
        <f t="shared" si="27"/>
        <v>0</v>
      </c>
      <c r="L177" s="55">
        <f t="shared" si="20"/>
        <v>0</v>
      </c>
    </row>
    <row r="178" spans="1:12" x14ac:dyDescent="0.35">
      <c r="A178" s="17">
        <v>10</v>
      </c>
      <c r="B178" s="11" t="s">
        <v>171</v>
      </c>
      <c r="C178" s="12">
        <v>30</v>
      </c>
      <c r="D178" s="21">
        <v>7</v>
      </c>
      <c r="E178" s="22">
        <f t="shared" si="26"/>
        <v>0.23333333333333334</v>
      </c>
      <c r="F178" s="21">
        <v>2</v>
      </c>
      <c r="G178" s="21"/>
      <c r="H178" s="21">
        <v>7</v>
      </c>
      <c r="I178" s="21">
        <v>0</v>
      </c>
      <c r="J178" s="21">
        <v>7</v>
      </c>
      <c r="K178" s="21">
        <f t="shared" si="27"/>
        <v>0</v>
      </c>
      <c r="L178" s="55">
        <f t="shared" si="20"/>
        <v>0</v>
      </c>
    </row>
    <row r="179" spans="1:12" x14ac:dyDescent="0.35">
      <c r="A179" s="17">
        <v>11</v>
      </c>
      <c r="B179" s="11" t="s">
        <v>172</v>
      </c>
      <c r="C179" s="12">
        <v>156</v>
      </c>
      <c r="D179" s="21">
        <v>12</v>
      </c>
      <c r="E179" s="22">
        <f t="shared" si="26"/>
        <v>7.6923076923076927E-2</v>
      </c>
      <c r="F179" s="21">
        <v>2</v>
      </c>
      <c r="G179" s="21"/>
      <c r="H179" s="21"/>
      <c r="I179" s="21">
        <v>0</v>
      </c>
      <c r="J179" s="21">
        <v>0</v>
      </c>
      <c r="K179" s="21">
        <f t="shared" si="27"/>
        <v>12</v>
      </c>
      <c r="L179" s="55">
        <f t="shared" si="20"/>
        <v>1</v>
      </c>
    </row>
    <row r="180" spans="1:12" x14ac:dyDescent="0.35">
      <c r="A180" s="17">
        <v>12</v>
      </c>
      <c r="B180" s="11" t="s">
        <v>173</v>
      </c>
      <c r="C180" s="12">
        <v>69</v>
      </c>
      <c r="D180" s="21">
        <v>12</v>
      </c>
      <c r="E180" s="22">
        <f t="shared" si="26"/>
        <v>0.17391304347826086</v>
      </c>
      <c r="F180" s="21">
        <v>2</v>
      </c>
      <c r="G180" s="21"/>
      <c r="H180" s="21"/>
      <c r="I180" s="21">
        <v>0</v>
      </c>
      <c r="J180" s="21">
        <v>12</v>
      </c>
      <c r="K180" s="21">
        <f t="shared" si="27"/>
        <v>0</v>
      </c>
      <c r="L180" s="55">
        <f t="shared" si="20"/>
        <v>0</v>
      </c>
    </row>
    <row r="181" spans="1:12" x14ac:dyDescent="0.35">
      <c r="A181" s="17">
        <v>13</v>
      </c>
      <c r="B181" s="11" t="s">
        <v>174</v>
      </c>
      <c r="C181" s="12">
        <v>180</v>
      </c>
      <c r="D181" s="21">
        <v>15</v>
      </c>
      <c r="E181" s="22">
        <f t="shared" si="26"/>
        <v>8.3333333333333329E-2</v>
      </c>
      <c r="F181" s="21">
        <v>2</v>
      </c>
      <c r="G181" s="21"/>
      <c r="H181" s="21">
        <v>15</v>
      </c>
      <c r="I181" s="21">
        <v>15</v>
      </c>
      <c r="J181" s="21">
        <v>0</v>
      </c>
      <c r="K181" s="21">
        <f t="shared" si="27"/>
        <v>0</v>
      </c>
      <c r="L181" s="55">
        <f t="shared" si="20"/>
        <v>0</v>
      </c>
    </row>
    <row r="182" spans="1:12" x14ac:dyDescent="0.35">
      <c r="A182" s="17">
        <v>14</v>
      </c>
      <c r="B182" s="11" t="s">
        <v>175</v>
      </c>
      <c r="C182" s="12">
        <v>654</v>
      </c>
      <c r="D182" s="21">
        <v>54</v>
      </c>
      <c r="E182" s="22">
        <f t="shared" si="26"/>
        <v>8.2568807339449546E-2</v>
      </c>
      <c r="F182" s="21">
        <v>2</v>
      </c>
      <c r="G182" s="21"/>
      <c r="H182" s="21">
        <v>54</v>
      </c>
      <c r="I182" s="21">
        <v>16</v>
      </c>
      <c r="J182" s="21">
        <v>38</v>
      </c>
      <c r="K182" s="21">
        <f t="shared" si="27"/>
        <v>0</v>
      </c>
      <c r="L182" s="55">
        <f t="shared" si="20"/>
        <v>0</v>
      </c>
    </row>
    <row r="183" spans="1:12" x14ac:dyDescent="0.35">
      <c r="A183" s="17">
        <v>15</v>
      </c>
      <c r="B183" s="11" t="s">
        <v>176</v>
      </c>
      <c r="C183" s="12">
        <v>35</v>
      </c>
      <c r="D183" s="21">
        <v>8</v>
      </c>
      <c r="E183" s="22">
        <f t="shared" si="26"/>
        <v>0.22857142857142856</v>
      </c>
      <c r="F183" s="21">
        <v>2</v>
      </c>
      <c r="G183" s="21"/>
      <c r="H183" s="21">
        <v>8</v>
      </c>
      <c r="I183" s="21">
        <v>0</v>
      </c>
      <c r="J183" s="21">
        <v>8</v>
      </c>
      <c r="K183" s="21">
        <f t="shared" si="27"/>
        <v>0</v>
      </c>
      <c r="L183" s="55">
        <f t="shared" si="20"/>
        <v>0</v>
      </c>
    </row>
    <row r="184" spans="1:12" x14ac:dyDescent="0.35">
      <c r="A184" s="17">
        <v>16</v>
      </c>
      <c r="B184" s="11" t="s">
        <v>177</v>
      </c>
      <c r="C184" s="12">
        <v>210</v>
      </c>
      <c r="D184" s="21">
        <v>8</v>
      </c>
      <c r="E184" s="22">
        <f t="shared" si="26"/>
        <v>3.8095238095238099E-2</v>
      </c>
      <c r="F184" s="21">
        <v>2</v>
      </c>
      <c r="G184" s="21"/>
      <c r="H184" s="21">
        <v>8</v>
      </c>
      <c r="I184" s="21">
        <v>8</v>
      </c>
      <c r="J184" s="21">
        <v>0</v>
      </c>
      <c r="K184" s="21">
        <f t="shared" si="27"/>
        <v>0</v>
      </c>
      <c r="L184" s="55">
        <f t="shared" si="20"/>
        <v>0</v>
      </c>
    </row>
    <row r="185" spans="1:12" x14ac:dyDescent="0.35">
      <c r="A185" s="17">
        <v>17</v>
      </c>
      <c r="B185" s="11" t="s">
        <v>178</v>
      </c>
      <c r="C185" s="12">
        <v>569</v>
      </c>
      <c r="D185" s="21">
        <v>39</v>
      </c>
      <c r="E185" s="22">
        <f t="shared" si="26"/>
        <v>6.8541300527240778E-2</v>
      </c>
      <c r="F185" s="21">
        <v>1</v>
      </c>
      <c r="G185" s="21">
        <v>39</v>
      </c>
      <c r="H185" s="21">
        <v>39</v>
      </c>
      <c r="I185" s="21">
        <v>14</v>
      </c>
      <c r="J185" s="21">
        <v>25</v>
      </c>
      <c r="K185" s="21">
        <f t="shared" si="27"/>
        <v>0</v>
      </c>
      <c r="L185" s="55">
        <f t="shared" si="20"/>
        <v>0</v>
      </c>
    </row>
    <row r="186" spans="1:12" x14ac:dyDescent="0.35">
      <c r="A186" s="17">
        <v>18</v>
      </c>
      <c r="B186" s="11" t="s">
        <v>179</v>
      </c>
      <c r="C186" s="12">
        <v>514</v>
      </c>
      <c r="D186" s="21">
        <v>42</v>
      </c>
      <c r="E186" s="22">
        <f t="shared" si="26"/>
        <v>8.171206225680934E-2</v>
      </c>
      <c r="F186" s="21">
        <v>1.2</v>
      </c>
      <c r="G186" s="50"/>
      <c r="H186" s="21"/>
      <c r="I186" s="21">
        <v>22</v>
      </c>
      <c r="J186" s="21">
        <v>4</v>
      </c>
      <c r="K186" s="21">
        <f t="shared" si="27"/>
        <v>16</v>
      </c>
      <c r="L186" s="55">
        <f t="shared" si="20"/>
        <v>0.38095238095238093</v>
      </c>
    </row>
    <row r="187" spans="1:12" s="9" customFormat="1" x14ac:dyDescent="0.35">
      <c r="A187" s="25"/>
      <c r="B187" s="25" t="s">
        <v>346</v>
      </c>
      <c r="C187" s="25">
        <f>SUM(C169:C186)</f>
        <v>5359</v>
      </c>
      <c r="D187" s="25">
        <f>SUM(D169:D186)</f>
        <v>348</v>
      </c>
      <c r="E187" s="66">
        <f t="shared" si="26"/>
        <v>6.4937488337376378E-2</v>
      </c>
      <c r="F187" s="28" t="s">
        <v>337</v>
      </c>
      <c r="G187" s="25">
        <f>SUM(G169:G186)</f>
        <v>133</v>
      </c>
      <c r="H187" s="25">
        <f>SUM(H169:H186)</f>
        <v>275</v>
      </c>
      <c r="I187" s="25">
        <f>SUM(I169:I186)</f>
        <v>176</v>
      </c>
      <c r="J187" s="25">
        <f>SUM(J169:J186)</f>
        <v>123</v>
      </c>
      <c r="K187" s="25">
        <f>SUM(K169:K186)</f>
        <v>49</v>
      </c>
      <c r="L187" s="52">
        <f>K187/D187</f>
        <v>0.14080459770114942</v>
      </c>
    </row>
    <row r="188" spans="1:12" s="9" customFormat="1" x14ac:dyDescent="0.35">
      <c r="A188" s="71" t="s">
        <v>198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</row>
    <row r="189" spans="1:12" x14ac:dyDescent="0.35">
      <c r="A189" s="17">
        <v>1</v>
      </c>
      <c r="B189" s="11" t="s">
        <v>181</v>
      </c>
      <c r="C189" s="12">
        <v>703</v>
      </c>
      <c r="D189" s="21">
        <v>35</v>
      </c>
      <c r="E189" s="22">
        <f t="shared" ref="E189:E207" si="28">D189/C189</f>
        <v>4.9786628733997154E-2</v>
      </c>
      <c r="F189" s="21">
        <v>1</v>
      </c>
      <c r="G189" s="21">
        <v>35</v>
      </c>
      <c r="H189" s="21">
        <v>26</v>
      </c>
      <c r="I189" s="21">
        <v>10</v>
      </c>
      <c r="J189" s="21">
        <v>16</v>
      </c>
      <c r="K189" s="21">
        <f t="shared" ref="K189:K206" si="29">D189-I189-J189</f>
        <v>9</v>
      </c>
      <c r="L189" s="55">
        <f t="shared" si="20"/>
        <v>0.25714285714285712</v>
      </c>
    </row>
    <row r="190" spans="1:12" x14ac:dyDescent="0.35">
      <c r="A190" s="17">
        <v>2</v>
      </c>
      <c r="B190" s="11" t="s">
        <v>182</v>
      </c>
      <c r="C190" s="12">
        <v>2124</v>
      </c>
      <c r="D190" s="21">
        <v>40</v>
      </c>
      <c r="E190" s="22">
        <f t="shared" si="28"/>
        <v>1.8832391713747645E-2</v>
      </c>
      <c r="F190" s="21">
        <v>1</v>
      </c>
      <c r="G190" s="21">
        <v>40</v>
      </c>
      <c r="H190" s="21">
        <v>37</v>
      </c>
      <c r="I190" s="21">
        <v>22</v>
      </c>
      <c r="J190" s="21">
        <v>15</v>
      </c>
      <c r="K190" s="21">
        <f t="shared" si="29"/>
        <v>3</v>
      </c>
      <c r="L190" s="55">
        <f t="shared" si="20"/>
        <v>7.4999999999999997E-2</v>
      </c>
    </row>
    <row r="191" spans="1:12" x14ac:dyDescent="0.35">
      <c r="A191" s="17">
        <v>3</v>
      </c>
      <c r="B191" s="11" t="s">
        <v>183</v>
      </c>
      <c r="C191" s="12">
        <v>1207</v>
      </c>
      <c r="D191" s="21">
        <v>60</v>
      </c>
      <c r="E191" s="22">
        <f t="shared" si="28"/>
        <v>4.9710024855012427E-2</v>
      </c>
      <c r="F191" s="21">
        <v>1</v>
      </c>
      <c r="G191" s="21">
        <v>59</v>
      </c>
      <c r="H191" s="21">
        <v>31</v>
      </c>
      <c r="I191" s="21">
        <v>11</v>
      </c>
      <c r="J191" s="21">
        <v>20</v>
      </c>
      <c r="K191" s="21">
        <f t="shared" si="29"/>
        <v>29</v>
      </c>
      <c r="L191" s="55">
        <f t="shared" si="20"/>
        <v>0.48333333333333334</v>
      </c>
    </row>
    <row r="192" spans="1:12" x14ac:dyDescent="0.35">
      <c r="A192" s="17">
        <v>4</v>
      </c>
      <c r="B192" s="11" t="s">
        <v>184</v>
      </c>
      <c r="C192" s="12">
        <v>705</v>
      </c>
      <c r="D192" s="21">
        <v>47</v>
      </c>
      <c r="E192" s="22">
        <f t="shared" si="28"/>
        <v>6.6666666666666666E-2</v>
      </c>
      <c r="F192" s="21">
        <v>2</v>
      </c>
      <c r="G192" s="21"/>
      <c r="H192" s="21">
        <v>47</v>
      </c>
      <c r="I192" s="21">
        <v>37</v>
      </c>
      <c r="J192" s="21">
        <v>10</v>
      </c>
      <c r="K192" s="21">
        <f t="shared" si="29"/>
        <v>0</v>
      </c>
      <c r="L192" s="55">
        <f t="shared" si="20"/>
        <v>0</v>
      </c>
    </row>
    <row r="193" spans="1:12" x14ac:dyDescent="0.35">
      <c r="A193" s="17">
        <v>5</v>
      </c>
      <c r="B193" s="11" t="s">
        <v>185</v>
      </c>
      <c r="C193" s="12">
        <v>759</v>
      </c>
      <c r="D193" s="21">
        <v>34</v>
      </c>
      <c r="E193" s="22">
        <f t="shared" si="28"/>
        <v>4.4795783926218712E-2</v>
      </c>
      <c r="F193" s="21">
        <v>2</v>
      </c>
      <c r="G193" s="21"/>
      <c r="H193" s="21">
        <v>34</v>
      </c>
      <c r="I193" s="21">
        <v>5</v>
      </c>
      <c r="J193" s="21">
        <v>29</v>
      </c>
      <c r="K193" s="21">
        <f t="shared" si="29"/>
        <v>0</v>
      </c>
      <c r="L193" s="55">
        <f t="shared" si="20"/>
        <v>0</v>
      </c>
    </row>
    <row r="194" spans="1:12" x14ac:dyDescent="0.35">
      <c r="A194" s="17">
        <v>6</v>
      </c>
      <c r="B194" s="11" t="s">
        <v>186</v>
      </c>
      <c r="C194" s="13">
        <v>163</v>
      </c>
      <c r="D194" s="21">
        <v>33</v>
      </c>
      <c r="E194" s="22">
        <f t="shared" si="28"/>
        <v>0.20245398773006135</v>
      </c>
      <c r="F194" s="21">
        <v>1</v>
      </c>
      <c r="G194" s="21">
        <v>33</v>
      </c>
      <c r="H194" s="21">
        <v>33</v>
      </c>
      <c r="I194" s="21">
        <v>8</v>
      </c>
      <c r="J194" s="21">
        <v>17</v>
      </c>
      <c r="K194" s="21">
        <f t="shared" si="29"/>
        <v>8</v>
      </c>
      <c r="L194" s="55">
        <f t="shared" si="20"/>
        <v>0.24242424242424243</v>
      </c>
    </row>
    <row r="195" spans="1:12" x14ac:dyDescent="0.35">
      <c r="A195" s="17">
        <v>7</v>
      </c>
      <c r="B195" s="11" t="s">
        <v>360</v>
      </c>
      <c r="C195" s="13">
        <v>646</v>
      </c>
      <c r="D195" s="21">
        <v>5</v>
      </c>
      <c r="E195" s="22">
        <f t="shared" si="28"/>
        <v>7.7399380804953561E-3</v>
      </c>
      <c r="F195" s="21">
        <v>2</v>
      </c>
      <c r="G195" s="21"/>
      <c r="H195" s="21">
        <v>5</v>
      </c>
      <c r="I195" s="21">
        <v>0</v>
      </c>
      <c r="J195" s="21">
        <v>3</v>
      </c>
      <c r="K195" s="21">
        <f t="shared" si="29"/>
        <v>2</v>
      </c>
      <c r="L195" s="55">
        <f t="shared" si="20"/>
        <v>0.4</v>
      </c>
    </row>
    <row r="196" spans="1:12" x14ac:dyDescent="0.35">
      <c r="A196" s="17">
        <v>8</v>
      </c>
      <c r="B196" s="11" t="s">
        <v>187</v>
      </c>
      <c r="C196" s="12">
        <v>825</v>
      </c>
      <c r="D196" s="21">
        <v>24</v>
      </c>
      <c r="E196" s="22">
        <f t="shared" si="28"/>
        <v>2.9090909090909091E-2</v>
      </c>
      <c r="F196" s="21">
        <v>2</v>
      </c>
      <c r="G196" s="21"/>
      <c r="H196" s="21"/>
      <c r="I196" s="21">
        <v>0</v>
      </c>
      <c r="J196" s="21">
        <v>0</v>
      </c>
      <c r="K196" s="21">
        <f t="shared" si="29"/>
        <v>24</v>
      </c>
      <c r="L196" s="55">
        <f t="shared" si="20"/>
        <v>1</v>
      </c>
    </row>
    <row r="197" spans="1:12" x14ac:dyDescent="0.35">
      <c r="A197" s="17">
        <v>9</v>
      </c>
      <c r="B197" s="11" t="s">
        <v>188</v>
      </c>
      <c r="C197" s="12">
        <v>1044</v>
      </c>
      <c r="D197" s="21">
        <v>33</v>
      </c>
      <c r="E197" s="22">
        <f t="shared" si="28"/>
        <v>3.1609195402298854E-2</v>
      </c>
      <c r="F197" s="21">
        <v>1</v>
      </c>
      <c r="G197" s="21">
        <v>33</v>
      </c>
      <c r="H197" s="21">
        <v>23</v>
      </c>
      <c r="I197" s="21">
        <v>8</v>
      </c>
      <c r="J197" s="21">
        <v>15</v>
      </c>
      <c r="K197" s="21">
        <f t="shared" si="29"/>
        <v>10</v>
      </c>
      <c r="L197" s="55">
        <f t="shared" si="20"/>
        <v>0.30303030303030304</v>
      </c>
    </row>
    <row r="198" spans="1:12" x14ac:dyDescent="0.35">
      <c r="A198" s="17">
        <v>10</v>
      </c>
      <c r="B198" s="11" t="s">
        <v>189</v>
      </c>
      <c r="C198" s="12">
        <v>296</v>
      </c>
      <c r="D198" s="21">
        <v>50</v>
      </c>
      <c r="E198" s="22">
        <f t="shared" si="28"/>
        <v>0.16891891891891891</v>
      </c>
      <c r="F198" s="21">
        <v>2</v>
      </c>
      <c r="G198" s="21"/>
      <c r="H198" s="21">
        <v>50</v>
      </c>
      <c r="I198" s="21">
        <v>10</v>
      </c>
      <c r="J198" s="21">
        <v>40</v>
      </c>
      <c r="K198" s="21">
        <f t="shared" si="29"/>
        <v>0</v>
      </c>
      <c r="L198" s="55">
        <f t="shared" si="20"/>
        <v>0</v>
      </c>
    </row>
    <row r="199" spans="1:12" x14ac:dyDescent="0.35">
      <c r="A199" s="17">
        <v>11</v>
      </c>
      <c r="B199" s="11" t="s">
        <v>190</v>
      </c>
      <c r="C199" s="12">
        <v>1104</v>
      </c>
      <c r="D199" s="21">
        <v>25</v>
      </c>
      <c r="E199" s="22">
        <f t="shared" si="28"/>
        <v>2.2644927536231884E-2</v>
      </c>
      <c r="F199" s="21">
        <v>1</v>
      </c>
      <c r="G199" s="21">
        <v>24</v>
      </c>
      <c r="H199" s="21">
        <v>24</v>
      </c>
      <c r="I199" s="21">
        <v>12</v>
      </c>
      <c r="J199" s="21">
        <v>11</v>
      </c>
      <c r="K199" s="21">
        <f t="shared" si="29"/>
        <v>2</v>
      </c>
      <c r="L199" s="55">
        <f t="shared" ref="L199:L262" si="30">K199/D199</f>
        <v>0.08</v>
      </c>
    </row>
    <row r="200" spans="1:12" x14ac:dyDescent="0.35">
      <c r="A200" s="17">
        <v>12</v>
      </c>
      <c r="B200" s="11" t="s">
        <v>191</v>
      </c>
      <c r="C200" s="12">
        <v>148</v>
      </c>
      <c r="D200" s="21">
        <v>16</v>
      </c>
      <c r="E200" s="22">
        <f t="shared" si="28"/>
        <v>0.10810810810810811</v>
      </c>
      <c r="F200" s="21">
        <v>2</v>
      </c>
      <c r="G200" s="21"/>
      <c r="H200" s="21">
        <v>14</v>
      </c>
      <c r="I200" s="21">
        <v>0</v>
      </c>
      <c r="J200" s="21">
        <v>14</v>
      </c>
      <c r="K200" s="21">
        <f t="shared" si="29"/>
        <v>2</v>
      </c>
      <c r="L200" s="55">
        <f t="shared" si="30"/>
        <v>0.125</v>
      </c>
    </row>
    <row r="201" spans="1:12" x14ac:dyDescent="0.35">
      <c r="A201" s="17">
        <v>13</v>
      </c>
      <c r="B201" s="11" t="s">
        <v>192</v>
      </c>
      <c r="C201" s="12">
        <v>1141</v>
      </c>
      <c r="D201" s="21">
        <v>26</v>
      </c>
      <c r="E201" s="22">
        <f t="shared" si="28"/>
        <v>2.2787028921998246E-2</v>
      </c>
      <c r="F201" s="21">
        <v>2</v>
      </c>
      <c r="G201" s="21"/>
      <c r="H201" s="21">
        <v>12</v>
      </c>
      <c r="I201" s="21">
        <v>9</v>
      </c>
      <c r="J201" s="21">
        <v>3</v>
      </c>
      <c r="K201" s="21">
        <f t="shared" si="29"/>
        <v>14</v>
      </c>
      <c r="L201" s="55">
        <f t="shared" si="30"/>
        <v>0.53846153846153844</v>
      </c>
    </row>
    <row r="202" spans="1:12" x14ac:dyDescent="0.35">
      <c r="A202" s="17">
        <v>14</v>
      </c>
      <c r="B202" s="11" t="s">
        <v>193</v>
      </c>
      <c r="C202" s="12">
        <v>375</v>
      </c>
      <c r="D202" s="21">
        <v>24</v>
      </c>
      <c r="E202" s="22">
        <f t="shared" si="28"/>
        <v>6.4000000000000001E-2</v>
      </c>
      <c r="F202" s="21">
        <v>1</v>
      </c>
      <c r="G202" s="21">
        <v>19</v>
      </c>
      <c r="H202" s="21">
        <v>19</v>
      </c>
      <c r="I202" s="21">
        <v>15</v>
      </c>
      <c r="J202" s="21">
        <v>4</v>
      </c>
      <c r="K202" s="21">
        <f t="shared" si="29"/>
        <v>5</v>
      </c>
      <c r="L202" s="55">
        <f t="shared" si="30"/>
        <v>0.20833333333333334</v>
      </c>
    </row>
    <row r="203" spans="1:12" x14ac:dyDescent="0.35">
      <c r="A203" s="17">
        <v>15</v>
      </c>
      <c r="B203" s="11" t="s">
        <v>194</v>
      </c>
      <c r="C203" s="12">
        <v>953</v>
      </c>
      <c r="D203" s="21">
        <v>47</v>
      </c>
      <c r="E203" s="22">
        <f t="shared" si="28"/>
        <v>4.9317943336831059E-2</v>
      </c>
      <c r="F203" s="21">
        <v>2</v>
      </c>
      <c r="G203" s="21"/>
      <c r="H203" s="21">
        <v>40</v>
      </c>
      <c r="I203" s="21">
        <v>33</v>
      </c>
      <c r="J203" s="21">
        <v>7</v>
      </c>
      <c r="K203" s="21">
        <f t="shared" si="29"/>
        <v>7</v>
      </c>
      <c r="L203" s="55">
        <f t="shared" si="30"/>
        <v>0.14893617021276595</v>
      </c>
    </row>
    <row r="204" spans="1:12" x14ac:dyDescent="0.35">
      <c r="A204" s="17">
        <v>16</v>
      </c>
      <c r="B204" s="11" t="s">
        <v>195</v>
      </c>
      <c r="C204" s="12">
        <v>725</v>
      </c>
      <c r="D204" s="21">
        <v>87</v>
      </c>
      <c r="E204" s="22">
        <f t="shared" si="28"/>
        <v>0.12</v>
      </c>
      <c r="F204" s="21">
        <v>2</v>
      </c>
      <c r="G204" s="21"/>
      <c r="H204" s="21">
        <v>28</v>
      </c>
      <c r="I204" s="21">
        <v>14</v>
      </c>
      <c r="J204" s="21">
        <v>14</v>
      </c>
      <c r="K204" s="21">
        <f t="shared" si="29"/>
        <v>59</v>
      </c>
      <c r="L204" s="55">
        <f t="shared" si="30"/>
        <v>0.67816091954022983</v>
      </c>
    </row>
    <row r="205" spans="1:12" x14ac:dyDescent="0.35">
      <c r="A205" s="17">
        <v>17</v>
      </c>
      <c r="B205" s="11" t="s">
        <v>196</v>
      </c>
      <c r="C205" s="12">
        <v>3104</v>
      </c>
      <c r="D205" s="21">
        <v>82</v>
      </c>
      <c r="E205" s="22">
        <f t="shared" si="28"/>
        <v>2.6417525773195876E-2</v>
      </c>
      <c r="F205" s="21">
        <v>1</v>
      </c>
      <c r="G205" s="21">
        <v>79</v>
      </c>
      <c r="H205" s="21">
        <v>34</v>
      </c>
      <c r="I205" s="21">
        <v>14</v>
      </c>
      <c r="J205" s="21">
        <v>20</v>
      </c>
      <c r="K205" s="21">
        <f t="shared" si="29"/>
        <v>48</v>
      </c>
      <c r="L205" s="55">
        <f t="shared" si="30"/>
        <v>0.58536585365853655</v>
      </c>
    </row>
    <row r="206" spans="1:12" x14ac:dyDescent="0.35">
      <c r="A206" s="17">
        <v>18</v>
      </c>
      <c r="B206" s="11" t="s">
        <v>197</v>
      </c>
      <c r="C206" s="12">
        <v>804</v>
      </c>
      <c r="D206" s="21">
        <v>37</v>
      </c>
      <c r="E206" s="22">
        <f t="shared" si="28"/>
        <v>4.6019900497512436E-2</v>
      </c>
      <c r="F206" s="21">
        <v>1</v>
      </c>
      <c r="G206" s="21">
        <v>36</v>
      </c>
      <c r="H206" s="21">
        <v>36</v>
      </c>
      <c r="I206" s="21">
        <v>19</v>
      </c>
      <c r="J206" s="21">
        <v>17</v>
      </c>
      <c r="K206" s="21">
        <f t="shared" si="29"/>
        <v>1</v>
      </c>
      <c r="L206" s="55">
        <f t="shared" si="30"/>
        <v>2.7027027027027029E-2</v>
      </c>
    </row>
    <row r="207" spans="1:12" s="9" customFormat="1" x14ac:dyDescent="0.35">
      <c r="A207" s="25"/>
      <c r="B207" s="25" t="s">
        <v>345</v>
      </c>
      <c r="C207" s="25">
        <f>SUM(C189:C206)</f>
        <v>16826</v>
      </c>
      <c r="D207" s="25">
        <f>SUM(D189:D206)</f>
        <v>705</v>
      </c>
      <c r="E207" s="66">
        <f t="shared" si="28"/>
        <v>4.189944134078212E-2</v>
      </c>
      <c r="F207" s="28" t="s">
        <v>337</v>
      </c>
      <c r="G207" s="25">
        <f t="shared" ref="G207:K207" si="31">SUM(G189:G206)</f>
        <v>358</v>
      </c>
      <c r="H207" s="25">
        <f t="shared" si="31"/>
        <v>493</v>
      </c>
      <c r="I207" s="25">
        <f t="shared" si="31"/>
        <v>227</v>
      </c>
      <c r="J207" s="25">
        <f t="shared" si="31"/>
        <v>255</v>
      </c>
      <c r="K207" s="25">
        <f t="shared" si="31"/>
        <v>223</v>
      </c>
      <c r="L207" s="52">
        <f>K207/D207</f>
        <v>0.31631205673758866</v>
      </c>
    </row>
    <row r="208" spans="1:12" s="9" customFormat="1" x14ac:dyDescent="0.35">
      <c r="A208" s="71" t="s">
        <v>228</v>
      </c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</row>
    <row r="209" spans="1:12" x14ac:dyDescent="0.35">
      <c r="A209" s="17">
        <v>1</v>
      </c>
      <c r="B209" s="11" t="s">
        <v>199</v>
      </c>
      <c r="C209" s="12">
        <v>153</v>
      </c>
      <c r="D209" s="21">
        <v>10</v>
      </c>
      <c r="E209" s="22">
        <f t="shared" ref="E209:E238" si="32">D209/C209</f>
        <v>6.535947712418301E-2</v>
      </c>
      <c r="F209" s="21">
        <v>1</v>
      </c>
      <c r="G209" s="21">
        <v>10</v>
      </c>
      <c r="H209" s="21">
        <v>10</v>
      </c>
      <c r="I209" s="21">
        <v>1</v>
      </c>
      <c r="J209" s="21">
        <v>9</v>
      </c>
      <c r="K209" s="21">
        <f t="shared" ref="K209:K237" si="33">D209-I209-J209</f>
        <v>0</v>
      </c>
      <c r="L209" s="55">
        <f t="shared" si="30"/>
        <v>0</v>
      </c>
    </row>
    <row r="210" spans="1:12" x14ac:dyDescent="0.35">
      <c r="A210" s="17">
        <v>2</v>
      </c>
      <c r="B210" s="11" t="s">
        <v>200</v>
      </c>
      <c r="C210" s="12">
        <v>61</v>
      </c>
      <c r="D210" s="21">
        <v>14</v>
      </c>
      <c r="E210" s="22">
        <f t="shared" si="32"/>
        <v>0.22950819672131148</v>
      </c>
      <c r="F210" s="21">
        <v>2</v>
      </c>
      <c r="G210" s="21"/>
      <c r="H210" s="21">
        <v>14</v>
      </c>
      <c r="I210" s="21">
        <v>14</v>
      </c>
      <c r="J210" s="21">
        <v>0</v>
      </c>
      <c r="K210" s="21">
        <f t="shared" si="33"/>
        <v>0</v>
      </c>
      <c r="L210" s="55">
        <f t="shared" si="30"/>
        <v>0</v>
      </c>
    </row>
    <row r="211" spans="1:12" x14ac:dyDescent="0.35">
      <c r="A211" s="17">
        <v>3</v>
      </c>
      <c r="B211" s="11" t="s">
        <v>201</v>
      </c>
      <c r="C211" s="12">
        <v>177</v>
      </c>
      <c r="D211" s="21">
        <v>8</v>
      </c>
      <c r="E211" s="22">
        <f t="shared" si="32"/>
        <v>4.519774011299435E-2</v>
      </c>
      <c r="F211" s="21">
        <v>2</v>
      </c>
      <c r="G211" s="21"/>
      <c r="H211" s="21">
        <v>8</v>
      </c>
      <c r="I211" s="21">
        <v>0</v>
      </c>
      <c r="J211" s="21">
        <v>8</v>
      </c>
      <c r="K211" s="21">
        <f t="shared" si="33"/>
        <v>0</v>
      </c>
      <c r="L211" s="55">
        <f t="shared" si="30"/>
        <v>0</v>
      </c>
    </row>
    <row r="212" spans="1:12" x14ac:dyDescent="0.35">
      <c r="A212" s="17">
        <v>4</v>
      </c>
      <c r="B212" s="11" t="s">
        <v>202</v>
      </c>
      <c r="C212" s="12">
        <v>219</v>
      </c>
      <c r="D212" s="21">
        <v>25</v>
      </c>
      <c r="E212" s="22">
        <f t="shared" si="32"/>
        <v>0.11415525114155251</v>
      </c>
      <c r="F212" s="21">
        <v>1</v>
      </c>
      <c r="G212" s="21">
        <v>25</v>
      </c>
      <c r="H212" s="21">
        <v>25</v>
      </c>
      <c r="I212" s="21">
        <v>2</v>
      </c>
      <c r="J212" s="21">
        <v>10</v>
      </c>
      <c r="K212" s="21">
        <f t="shared" si="33"/>
        <v>13</v>
      </c>
      <c r="L212" s="55">
        <f t="shared" si="30"/>
        <v>0.52</v>
      </c>
    </row>
    <row r="213" spans="1:12" x14ac:dyDescent="0.35">
      <c r="A213" s="17">
        <v>5</v>
      </c>
      <c r="B213" s="11" t="s">
        <v>203</v>
      </c>
      <c r="C213" s="12">
        <v>890</v>
      </c>
      <c r="D213" s="21">
        <v>24</v>
      </c>
      <c r="E213" s="22">
        <f t="shared" si="32"/>
        <v>2.6966292134831461E-2</v>
      </c>
      <c r="F213" s="21">
        <v>2</v>
      </c>
      <c r="G213" s="21"/>
      <c r="H213" s="21">
        <v>24</v>
      </c>
      <c r="I213" s="21">
        <v>24</v>
      </c>
      <c r="J213" s="21">
        <v>0</v>
      </c>
      <c r="K213" s="21">
        <f t="shared" si="33"/>
        <v>0</v>
      </c>
      <c r="L213" s="55">
        <f t="shared" si="30"/>
        <v>0</v>
      </c>
    </row>
    <row r="214" spans="1:12" x14ac:dyDescent="0.35">
      <c r="A214" s="17">
        <v>6</v>
      </c>
      <c r="B214" s="11" t="s">
        <v>204</v>
      </c>
      <c r="C214" s="12">
        <v>46</v>
      </c>
      <c r="D214" s="21">
        <v>7</v>
      </c>
      <c r="E214" s="22">
        <f t="shared" si="32"/>
        <v>0.15217391304347827</v>
      </c>
      <c r="F214" s="21">
        <v>1</v>
      </c>
      <c r="G214" s="21">
        <v>7</v>
      </c>
      <c r="H214" s="21">
        <v>1</v>
      </c>
      <c r="I214" s="21">
        <v>1</v>
      </c>
      <c r="J214" s="21">
        <v>0</v>
      </c>
      <c r="K214" s="21">
        <f t="shared" si="33"/>
        <v>6</v>
      </c>
      <c r="L214" s="55">
        <f t="shared" si="30"/>
        <v>0.8571428571428571</v>
      </c>
    </row>
    <row r="215" spans="1:12" x14ac:dyDescent="0.35">
      <c r="A215" s="17">
        <v>7</v>
      </c>
      <c r="B215" s="11" t="s">
        <v>205</v>
      </c>
      <c r="C215" s="12">
        <v>189</v>
      </c>
      <c r="D215" s="21">
        <v>43</v>
      </c>
      <c r="E215" s="22">
        <f t="shared" si="32"/>
        <v>0.2275132275132275</v>
      </c>
      <c r="F215" s="21">
        <v>1</v>
      </c>
      <c r="G215" s="21">
        <v>43</v>
      </c>
      <c r="H215" s="21">
        <v>43</v>
      </c>
      <c r="I215" s="21">
        <v>6</v>
      </c>
      <c r="J215" s="21">
        <v>16</v>
      </c>
      <c r="K215" s="21">
        <f t="shared" si="33"/>
        <v>21</v>
      </c>
      <c r="L215" s="55">
        <f t="shared" si="30"/>
        <v>0.48837209302325579</v>
      </c>
    </row>
    <row r="216" spans="1:12" x14ac:dyDescent="0.35">
      <c r="A216" s="17">
        <v>8</v>
      </c>
      <c r="B216" s="11" t="s">
        <v>206</v>
      </c>
      <c r="C216" s="12">
        <v>88</v>
      </c>
      <c r="D216" s="21">
        <v>6</v>
      </c>
      <c r="E216" s="22">
        <f t="shared" si="32"/>
        <v>6.8181818181818177E-2</v>
      </c>
      <c r="F216" s="21">
        <v>2</v>
      </c>
      <c r="G216" s="21"/>
      <c r="H216" s="21">
        <v>6</v>
      </c>
      <c r="I216" s="21">
        <v>5</v>
      </c>
      <c r="J216" s="21">
        <v>1</v>
      </c>
      <c r="K216" s="21">
        <f t="shared" si="33"/>
        <v>0</v>
      </c>
      <c r="L216" s="55">
        <f t="shared" si="30"/>
        <v>0</v>
      </c>
    </row>
    <row r="217" spans="1:12" x14ac:dyDescent="0.35">
      <c r="A217" s="17">
        <v>9</v>
      </c>
      <c r="B217" s="11" t="s">
        <v>207</v>
      </c>
      <c r="C217" s="12">
        <v>43</v>
      </c>
      <c r="D217" s="21">
        <v>6</v>
      </c>
      <c r="E217" s="22">
        <f t="shared" si="32"/>
        <v>0.13953488372093023</v>
      </c>
      <c r="F217" s="21">
        <v>1</v>
      </c>
      <c r="G217" s="21">
        <v>6</v>
      </c>
      <c r="H217" s="21">
        <v>6</v>
      </c>
      <c r="I217" s="21">
        <v>1</v>
      </c>
      <c r="J217" s="21">
        <v>0</v>
      </c>
      <c r="K217" s="21">
        <f t="shared" si="33"/>
        <v>5</v>
      </c>
      <c r="L217" s="55">
        <f t="shared" si="30"/>
        <v>0.83333333333333337</v>
      </c>
    </row>
    <row r="218" spans="1:12" x14ac:dyDescent="0.35">
      <c r="A218" s="17">
        <v>10</v>
      </c>
      <c r="B218" s="11" t="s">
        <v>208</v>
      </c>
      <c r="C218" s="12">
        <v>171</v>
      </c>
      <c r="D218" s="21">
        <v>13</v>
      </c>
      <c r="E218" s="22">
        <f t="shared" si="32"/>
        <v>7.6023391812865493E-2</v>
      </c>
      <c r="F218" s="21">
        <v>2</v>
      </c>
      <c r="G218" s="21"/>
      <c r="H218" s="21">
        <v>13</v>
      </c>
      <c r="I218" s="21">
        <v>2</v>
      </c>
      <c r="J218" s="21">
        <v>11</v>
      </c>
      <c r="K218" s="21">
        <f t="shared" si="33"/>
        <v>0</v>
      </c>
      <c r="L218" s="55">
        <f t="shared" si="30"/>
        <v>0</v>
      </c>
    </row>
    <row r="219" spans="1:12" x14ac:dyDescent="0.35">
      <c r="A219" s="17">
        <v>11</v>
      </c>
      <c r="B219" s="48" t="s">
        <v>209</v>
      </c>
      <c r="C219" s="12">
        <v>58</v>
      </c>
      <c r="D219" s="21"/>
      <c r="E219" s="22">
        <f t="shared" si="32"/>
        <v>0</v>
      </c>
      <c r="F219" s="21"/>
      <c r="G219" s="21"/>
      <c r="H219" s="21"/>
      <c r="I219" s="21"/>
      <c r="J219" s="21"/>
      <c r="K219" s="21">
        <f t="shared" si="33"/>
        <v>0</v>
      </c>
      <c r="L219" s="55" t="e">
        <f t="shared" si="30"/>
        <v>#DIV/0!</v>
      </c>
    </row>
    <row r="220" spans="1:12" x14ac:dyDescent="0.35">
      <c r="A220" s="17">
        <v>12</v>
      </c>
      <c r="B220" s="11" t="s">
        <v>210</v>
      </c>
      <c r="C220" s="12">
        <v>131</v>
      </c>
      <c r="D220" s="21">
        <v>11</v>
      </c>
      <c r="E220" s="22">
        <f t="shared" si="32"/>
        <v>8.3969465648854963E-2</v>
      </c>
      <c r="F220" s="21">
        <v>1</v>
      </c>
      <c r="G220" s="21">
        <v>11</v>
      </c>
      <c r="H220" s="21">
        <v>8</v>
      </c>
      <c r="I220" s="21">
        <v>0</v>
      </c>
      <c r="J220" s="21">
        <v>8</v>
      </c>
      <c r="K220" s="21">
        <f t="shared" si="33"/>
        <v>3</v>
      </c>
      <c r="L220" s="55">
        <f t="shared" si="30"/>
        <v>0.27272727272727271</v>
      </c>
    </row>
    <row r="221" spans="1:12" x14ac:dyDescent="0.35">
      <c r="A221" s="17">
        <v>13</v>
      </c>
      <c r="B221" s="11" t="s">
        <v>211</v>
      </c>
      <c r="C221" s="12">
        <v>259</v>
      </c>
      <c r="D221" s="21">
        <v>29</v>
      </c>
      <c r="E221" s="22">
        <f t="shared" si="32"/>
        <v>0.11196911196911197</v>
      </c>
      <c r="F221" s="21">
        <v>1</v>
      </c>
      <c r="G221" s="21">
        <v>29</v>
      </c>
      <c r="H221" s="21">
        <v>28</v>
      </c>
      <c r="I221" s="21">
        <v>14</v>
      </c>
      <c r="J221" s="21">
        <v>13</v>
      </c>
      <c r="K221" s="21">
        <f t="shared" si="33"/>
        <v>2</v>
      </c>
      <c r="L221" s="55">
        <f t="shared" si="30"/>
        <v>6.8965517241379309E-2</v>
      </c>
    </row>
    <row r="222" spans="1:12" x14ac:dyDescent="0.35">
      <c r="A222" s="17">
        <v>14</v>
      </c>
      <c r="B222" s="11" t="s">
        <v>212</v>
      </c>
      <c r="C222" s="12">
        <v>52</v>
      </c>
      <c r="D222" s="21">
        <v>9</v>
      </c>
      <c r="E222" s="22">
        <f t="shared" si="32"/>
        <v>0.17307692307692307</v>
      </c>
      <c r="F222" s="21">
        <v>1</v>
      </c>
      <c r="G222" s="21">
        <v>9</v>
      </c>
      <c r="H222" s="21">
        <v>9</v>
      </c>
      <c r="I222" s="21">
        <v>2</v>
      </c>
      <c r="J222" s="21">
        <v>1</v>
      </c>
      <c r="K222" s="21">
        <f t="shared" si="33"/>
        <v>6</v>
      </c>
      <c r="L222" s="55">
        <f t="shared" si="30"/>
        <v>0.66666666666666663</v>
      </c>
    </row>
    <row r="223" spans="1:12" x14ac:dyDescent="0.35">
      <c r="A223" s="17">
        <v>15</v>
      </c>
      <c r="B223" s="11" t="s">
        <v>213</v>
      </c>
      <c r="C223" s="12">
        <v>235</v>
      </c>
      <c r="D223" s="21">
        <v>19</v>
      </c>
      <c r="E223" s="22">
        <f t="shared" si="32"/>
        <v>8.085106382978724E-2</v>
      </c>
      <c r="F223" s="21">
        <v>2</v>
      </c>
      <c r="G223" s="21"/>
      <c r="H223" s="21">
        <v>19</v>
      </c>
      <c r="I223" s="21">
        <v>18</v>
      </c>
      <c r="J223" s="21">
        <v>1</v>
      </c>
      <c r="K223" s="21">
        <f t="shared" si="33"/>
        <v>0</v>
      </c>
      <c r="L223" s="55">
        <f t="shared" si="30"/>
        <v>0</v>
      </c>
    </row>
    <row r="224" spans="1:12" x14ac:dyDescent="0.35">
      <c r="A224" s="17">
        <v>16</v>
      </c>
      <c r="B224" s="11" t="s">
        <v>214</v>
      </c>
      <c r="C224" s="12">
        <v>213</v>
      </c>
      <c r="D224" s="21">
        <v>9</v>
      </c>
      <c r="E224" s="22">
        <f t="shared" si="32"/>
        <v>4.2253521126760563E-2</v>
      </c>
      <c r="F224" s="21">
        <v>2</v>
      </c>
      <c r="G224" s="21"/>
      <c r="H224" s="21">
        <v>9</v>
      </c>
      <c r="I224" s="21">
        <v>1</v>
      </c>
      <c r="J224" s="21">
        <v>8</v>
      </c>
      <c r="K224" s="21">
        <f t="shared" si="33"/>
        <v>0</v>
      </c>
      <c r="L224" s="55">
        <f t="shared" si="30"/>
        <v>0</v>
      </c>
    </row>
    <row r="225" spans="1:12" x14ac:dyDescent="0.35">
      <c r="A225" s="17">
        <v>17</v>
      </c>
      <c r="B225" s="11" t="s">
        <v>215</v>
      </c>
      <c r="C225" s="12">
        <v>124</v>
      </c>
      <c r="D225" s="21">
        <v>10</v>
      </c>
      <c r="E225" s="22">
        <f t="shared" si="32"/>
        <v>8.0645161290322578E-2</v>
      </c>
      <c r="F225" s="21">
        <v>2</v>
      </c>
      <c r="G225" s="21"/>
      <c r="H225" s="21">
        <v>9</v>
      </c>
      <c r="I225" s="21">
        <v>0</v>
      </c>
      <c r="J225" s="21">
        <v>9</v>
      </c>
      <c r="K225" s="21">
        <f t="shared" si="33"/>
        <v>1</v>
      </c>
      <c r="L225" s="55">
        <f t="shared" si="30"/>
        <v>0.1</v>
      </c>
    </row>
    <row r="226" spans="1:12" x14ac:dyDescent="0.35">
      <c r="A226" s="17">
        <v>18</v>
      </c>
      <c r="B226" s="11" t="s">
        <v>216</v>
      </c>
      <c r="C226" s="12">
        <v>243</v>
      </c>
      <c r="D226" s="21">
        <v>16</v>
      </c>
      <c r="E226" s="22">
        <f t="shared" si="32"/>
        <v>6.584362139917696E-2</v>
      </c>
      <c r="F226" s="21">
        <v>2</v>
      </c>
      <c r="G226" s="21"/>
      <c r="H226" s="21">
        <v>16</v>
      </c>
      <c r="I226" s="21">
        <v>0</v>
      </c>
      <c r="J226" s="21">
        <v>16</v>
      </c>
      <c r="K226" s="21">
        <f t="shared" si="33"/>
        <v>0</v>
      </c>
      <c r="L226" s="55">
        <f t="shared" si="30"/>
        <v>0</v>
      </c>
    </row>
    <row r="227" spans="1:12" x14ac:dyDescent="0.35">
      <c r="A227" s="17">
        <v>19</v>
      </c>
      <c r="B227" s="11" t="s">
        <v>217</v>
      </c>
      <c r="C227" s="12">
        <v>279</v>
      </c>
      <c r="D227" s="21">
        <v>18</v>
      </c>
      <c r="E227" s="22">
        <f t="shared" si="32"/>
        <v>6.4516129032258063E-2</v>
      </c>
      <c r="F227" s="21">
        <v>1</v>
      </c>
      <c r="G227" s="21">
        <v>18</v>
      </c>
      <c r="H227" s="21">
        <v>18</v>
      </c>
      <c r="I227" s="21">
        <v>14</v>
      </c>
      <c r="J227" s="21">
        <v>2</v>
      </c>
      <c r="K227" s="21">
        <f t="shared" si="33"/>
        <v>2</v>
      </c>
      <c r="L227" s="55">
        <f t="shared" si="30"/>
        <v>0.1111111111111111</v>
      </c>
    </row>
    <row r="228" spans="1:12" x14ac:dyDescent="0.35">
      <c r="A228" s="17">
        <v>20</v>
      </c>
      <c r="B228" s="11" t="s">
        <v>218</v>
      </c>
      <c r="C228" s="12">
        <v>580</v>
      </c>
      <c r="D228" s="21">
        <v>32</v>
      </c>
      <c r="E228" s="22">
        <f t="shared" si="32"/>
        <v>5.5172413793103448E-2</v>
      </c>
      <c r="F228" s="21">
        <v>1</v>
      </c>
      <c r="G228" s="21">
        <v>32</v>
      </c>
      <c r="H228" s="21">
        <v>30</v>
      </c>
      <c r="I228" s="21">
        <v>7</v>
      </c>
      <c r="J228" s="21">
        <v>23</v>
      </c>
      <c r="K228" s="21">
        <f t="shared" si="33"/>
        <v>2</v>
      </c>
      <c r="L228" s="55">
        <f t="shared" si="30"/>
        <v>6.25E-2</v>
      </c>
    </row>
    <row r="229" spans="1:12" x14ac:dyDescent="0.35">
      <c r="A229" s="17">
        <v>21</v>
      </c>
      <c r="B229" s="11" t="s">
        <v>219</v>
      </c>
      <c r="C229" s="12">
        <v>119</v>
      </c>
      <c r="D229" s="21">
        <v>4</v>
      </c>
      <c r="E229" s="22">
        <f t="shared" si="32"/>
        <v>3.3613445378151259E-2</v>
      </c>
      <c r="F229" s="21">
        <v>2</v>
      </c>
      <c r="G229" s="21"/>
      <c r="H229" s="21">
        <v>4</v>
      </c>
      <c r="I229" s="21">
        <v>1</v>
      </c>
      <c r="J229" s="21">
        <v>3</v>
      </c>
      <c r="K229" s="21">
        <f t="shared" si="33"/>
        <v>0</v>
      </c>
      <c r="L229" s="55">
        <f t="shared" si="30"/>
        <v>0</v>
      </c>
    </row>
    <row r="230" spans="1:12" x14ac:dyDescent="0.35">
      <c r="A230" s="17">
        <v>22</v>
      </c>
      <c r="B230" s="11" t="s">
        <v>220</v>
      </c>
      <c r="C230" s="12">
        <v>980</v>
      </c>
      <c r="D230" s="21">
        <v>29</v>
      </c>
      <c r="E230" s="22">
        <f t="shared" si="32"/>
        <v>2.9591836734693878E-2</v>
      </c>
      <c r="F230" s="21">
        <v>1</v>
      </c>
      <c r="G230" s="21">
        <v>29</v>
      </c>
      <c r="H230" s="21">
        <v>28</v>
      </c>
      <c r="I230" s="21">
        <v>8</v>
      </c>
      <c r="J230" s="21">
        <v>20</v>
      </c>
      <c r="K230" s="21">
        <f t="shared" si="33"/>
        <v>1</v>
      </c>
      <c r="L230" s="55">
        <f t="shared" si="30"/>
        <v>3.4482758620689655E-2</v>
      </c>
    </row>
    <row r="231" spans="1:12" x14ac:dyDescent="0.35">
      <c r="A231" s="17">
        <v>23</v>
      </c>
      <c r="B231" s="11" t="s">
        <v>221</v>
      </c>
      <c r="C231" s="12">
        <v>204</v>
      </c>
      <c r="D231" s="21">
        <v>21</v>
      </c>
      <c r="E231" s="22">
        <f t="shared" si="32"/>
        <v>0.10294117647058823</v>
      </c>
      <c r="F231" s="21">
        <v>1</v>
      </c>
      <c r="G231" s="21">
        <v>21</v>
      </c>
      <c r="H231" s="21">
        <v>21</v>
      </c>
      <c r="I231" s="21">
        <v>4</v>
      </c>
      <c r="J231" s="21">
        <v>7</v>
      </c>
      <c r="K231" s="21">
        <f t="shared" si="33"/>
        <v>10</v>
      </c>
      <c r="L231" s="55">
        <f t="shared" si="30"/>
        <v>0.47619047619047616</v>
      </c>
    </row>
    <row r="232" spans="1:12" x14ac:dyDescent="0.35">
      <c r="A232" s="17">
        <v>24</v>
      </c>
      <c r="B232" s="11" t="s">
        <v>222</v>
      </c>
      <c r="C232" s="12">
        <v>85</v>
      </c>
      <c r="D232" s="21">
        <v>10</v>
      </c>
      <c r="E232" s="22">
        <f t="shared" si="32"/>
        <v>0.11764705882352941</v>
      </c>
      <c r="F232" s="21">
        <v>1</v>
      </c>
      <c r="G232" s="21">
        <v>10</v>
      </c>
      <c r="H232" s="21">
        <v>10</v>
      </c>
      <c r="I232" s="21">
        <v>3</v>
      </c>
      <c r="J232" s="21">
        <v>3</v>
      </c>
      <c r="K232" s="21">
        <f t="shared" si="33"/>
        <v>4</v>
      </c>
      <c r="L232" s="55">
        <f t="shared" si="30"/>
        <v>0.4</v>
      </c>
    </row>
    <row r="233" spans="1:12" x14ac:dyDescent="0.35">
      <c r="A233" s="17">
        <v>25</v>
      </c>
      <c r="B233" s="11" t="s">
        <v>223</v>
      </c>
      <c r="C233" s="12">
        <v>239</v>
      </c>
      <c r="D233" s="21">
        <v>11</v>
      </c>
      <c r="E233" s="22">
        <f t="shared" si="32"/>
        <v>4.6025104602510462E-2</v>
      </c>
      <c r="F233" s="21">
        <v>2</v>
      </c>
      <c r="G233" s="21"/>
      <c r="H233" s="21">
        <v>11</v>
      </c>
      <c r="I233" s="21">
        <v>10</v>
      </c>
      <c r="J233" s="21">
        <v>1</v>
      </c>
      <c r="K233" s="21">
        <f t="shared" si="33"/>
        <v>0</v>
      </c>
      <c r="L233" s="55">
        <f t="shared" si="30"/>
        <v>0</v>
      </c>
    </row>
    <row r="234" spans="1:12" x14ac:dyDescent="0.35">
      <c r="A234" s="17">
        <v>26</v>
      </c>
      <c r="B234" s="11" t="s">
        <v>224</v>
      </c>
      <c r="C234" s="12">
        <v>37</v>
      </c>
      <c r="D234" s="21">
        <v>4</v>
      </c>
      <c r="E234" s="22">
        <f t="shared" si="32"/>
        <v>0.10810810810810811</v>
      </c>
      <c r="F234" s="21">
        <v>2</v>
      </c>
      <c r="G234" s="21"/>
      <c r="H234" s="21">
        <v>4</v>
      </c>
      <c r="I234" s="21">
        <v>2</v>
      </c>
      <c r="J234" s="21">
        <v>2</v>
      </c>
      <c r="K234" s="21">
        <f t="shared" si="33"/>
        <v>0</v>
      </c>
      <c r="L234" s="55">
        <f t="shared" si="30"/>
        <v>0</v>
      </c>
    </row>
    <row r="235" spans="1:12" x14ac:dyDescent="0.35">
      <c r="A235" s="17">
        <v>27</v>
      </c>
      <c r="B235" s="11" t="s">
        <v>225</v>
      </c>
      <c r="C235" s="12">
        <v>211</v>
      </c>
      <c r="D235" s="21">
        <v>24</v>
      </c>
      <c r="E235" s="22">
        <f t="shared" si="32"/>
        <v>0.11374407582938388</v>
      </c>
      <c r="F235" s="21">
        <v>2</v>
      </c>
      <c r="G235" s="21"/>
      <c r="H235" s="21">
        <v>16</v>
      </c>
      <c r="I235" s="21">
        <v>9</v>
      </c>
      <c r="J235" s="21">
        <v>7</v>
      </c>
      <c r="K235" s="21">
        <f t="shared" si="33"/>
        <v>8</v>
      </c>
      <c r="L235" s="55">
        <f t="shared" si="30"/>
        <v>0.33333333333333331</v>
      </c>
    </row>
    <row r="236" spans="1:12" x14ac:dyDescent="0.35">
      <c r="A236" s="17">
        <v>28</v>
      </c>
      <c r="B236" s="11" t="s">
        <v>226</v>
      </c>
      <c r="C236" s="12">
        <v>743</v>
      </c>
      <c r="D236" s="21">
        <v>57</v>
      </c>
      <c r="E236" s="22">
        <f t="shared" si="32"/>
        <v>7.6716016150740238E-2</v>
      </c>
      <c r="F236" s="21">
        <v>2</v>
      </c>
      <c r="G236" s="21"/>
      <c r="H236" s="21">
        <v>43</v>
      </c>
      <c r="I236" s="21">
        <v>24</v>
      </c>
      <c r="J236" s="21">
        <v>19</v>
      </c>
      <c r="K236" s="21">
        <f t="shared" si="33"/>
        <v>14</v>
      </c>
      <c r="L236" s="55">
        <f t="shared" si="30"/>
        <v>0.24561403508771928</v>
      </c>
    </row>
    <row r="237" spans="1:12" x14ac:dyDescent="0.35">
      <c r="A237" s="17">
        <v>29</v>
      </c>
      <c r="B237" s="11" t="s">
        <v>227</v>
      </c>
      <c r="C237" s="12">
        <v>318</v>
      </c>
      <c r="D237" s="21">
        <v>35</v>
      </c>
      <c r="E237" s="22">
        <f t="shared" si="32"/>
        <v>0.11006289308176101</v>
      </c>
      <c r="F237" s="21">
        <v>1</v>
      </c>
      <c r="G237" s="21">
        <v>35</v>
      </c>
      <c r="H237" s="21">
        <v>35</v>
      </c>
      <c r="I237" s="21">
        <v>20</v>
      </c>
      <c r="J237" s="21">
        <v>11</v>
      </c>
      <c r="K237" s="21">
        <f t="shared" si="33"/>
        <v>4</v>
      </c>
      <c r="L237" s="55">
        <f t="shared" si="30"/>
        <v>0.11428571428571428</v>
      </c>
    </row>
    <row r="238" spans="1:12" s="9" customFormat="1" x14ac:dyDescent="0.35">
      <c r="A238" s="25"/>
      <c r="B238" s="25" t="s">
        <v>344</v>
      </c>
      <c r="C238" s="25">
        <f>SUM(C209:C237)</f>
        <v>7147</v>
      </c>
      <c r="D238" s="25">
        <f>SUM(D209:D237)</f>
        <v>504</v>
      </c>
      <c r="E238" s="66">
        <f t="shared" si="32"/>
        <v>7.0519098922624882E-2</v>
      </c>
      <c r="F238" s="28" t="s">
        <v>337</v>
      </c>
      <c r="G238" s="25">
        <f t="shared" ref="G238:K238" si="34">SUM(G209:G237)</f>
        <v>285</v>
      </c>
      <c r="H238" s="25">
        <f t="shared" si="34"/>
        <v>468</v>
      </c>
      <c r="I238" s="25">
        <f t="shared" si="34"/>
        <v>193</v>
      </c>
      <c r="J238" s="25">
        <f t="shared" si="34"/>
        <v>209</v>
      </c>
      <c r="K238" s="25">
        <f t="shared" si="34"/>
        <v>102</v>
      </c>
      <c r="L238" s="52">
        <f>K238/D238</f>
        <v>0.20238095238095238</v>
      </c>
    </row>
    <row r="239" spans="1:12" s="9" customFormat="1" x14ac:dyDescent="0.35">
      <c r="A239" s="71" t="s">
        <v>239</v>
      </c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</row>
    <row r="240" spans="1:12" x14ac:dyDescent="0.35">
      <c r="A240" s="17">
        <v>1</v>
      </c>
      <c r="B240" s="11" t="s">
        <v>229</v>
      </c>
      <c r="C240" s="12">
        <v>483</v>
      </c>
      <c r="D240" s="21">
        <v>60</v>
      </c>
      <c r="E240" s="22">
        <f t="shared" ref="E240:E250" si="35">D240/C240</f>
        <v>0.12422360248447205</v>
      </c>
      <c r="F240" s="21">
        <v>1</v>
      </c>
      <c r="G240" s="21">
        <v>60</v>
      </c>
      <c r="H240" s="21">
        <v>35</v>
      </c>
      <c r="I240" s="21">
        <v>14</v>
      </c>
      <c r="J240" s="21">
        <v>21</v>
      </c>
      <c r="K240" s="21">
        <f t="shared" ref="K240:K249" si="36">D240-I240-J240</f>
        <v>25</v>
      </c>
      <c r="L240" s="55">
        <f t="shared" si="30"/>
        <v>0.41666666666666669</v>
      </c>
    </row>
    <row r="241" spans="1:12" x14ac:dyDescent="0.35">
      <c r="A241" s="17">
        <v>2</v>
      </c>
      <c r="B241" s="11" t="s">
        <v>230</v>
      </c>
      <c r="C241" s="12">
        <v>308</v>
      </c>
      <c r="D241" s="21">
        <v>46</v>
      </c>
      <c r="E241" s="22">
        <f t="shared" si="35"/>
        <v>0.14935064935064934</v>
      </c>
      <c r="F241" s="21">
        <v>1</v>
      </c>
      <c r="G241" s="21">
        <v>45</v>
      </c>
      <c r="H241" s="21">
        <v>21</v>
      </c>
      <c r="I241" s="21">
        <v>8</v>
      </c>
      <c r="J241" s="21">
        <v>13</v>
      </c>
      <c r="K241" s="21">
        <f t="shared" si="36"/>
        <v>25</v>
      </c>
      <c r="L241" s="55">
        <f t="shared" si="30"/>
        <v>0.54347826086956519</v>
      </c>
    </row>
    <row r="242" spans="1:12" x14ac:dyDescent="0.35">
      <c r="A242" s="17">
        <v>3</v>
      </c>
      <c r="B242" s="11" t="s">
        <v>231</v>
      </c>
      <c r="C242" s="12">
        <v>2053</v>
      </c>
      <c r="D242" s="21">
        <v>139</v>
      </c>
      <c r="E242" s="22">
        <f t="shared" si="35"/>
        <v>6.7705796395518755E-2</v>
      </c>
      <c r="F242" s="21">
        <v>1</v>
      </c>
      <c r="G242" s="21">
        <v>138</v>
      </c>
      <c r="H242" s="21">
        <v>122</v>
      </c>
      <c r="I242" s="21">
        <v>46</v>
      </c>
      <c r="J242" s="21">
        <v>76</v>
      </c>
      <c r="K242" s="21">
        <f t="shared" si="36"/>
        <v>17</v>
      </c>
      <c r="L242" s="55">
        <f t="shared" si="30"/>
        <v>0.1223021582733813</v>
      </c>
    </row>
    <row r="243" spans="1:12" x14ac:dyDescent="0.35">
      <c r="A243" s="17">
        <v>4</v>
      </c>
      <c r="B243" s="11" t="s">
        <v>232</v>
      </c>
      <c r="C243" s="12">
        <v>892</v>
      </c>
      <c r="D243" s="21">
        <v>63</v>
      </c>
      <c r="E243" s="22">
        <f t="shared" si="35"/>
        <v>7.0627802690582955E-2</v>
      </c>
      <c r="F243" s="21">
        <v>1</v>
      </c>
      <c r="G243" s="21">
        <v>63</v>
      </c>
      <c r="H243" s="21">
        <v>51</v>
      </c>
      <c r="I243" s="21">
        <v>13</v>
      </c>
      <c r="J243" s="21">
        <v>32</v>
      </c>
      <c r="K243" s="21">
        <f t="shared" si="36"/>
        <v>18</v>
      </c>
      <c r="L243" s="55">
        <f t="shared" si="30"/>
        <v>0.2857142857142857</v>
      </c>
    </row>
    <row r="244" spans="1:12" x14ac:dyDescent="0.35">
      <c r="A244" s="17">
        <v>5</v>
      </c>
      <c r="B244" s="11" t="s">
        <v>233</v>
      </c>
      <c r="C244" s="12">
        <v>299</v>
      </c>
      <c r="D244" s="21">
        <v>15</v>
      </c>
      <c r="E244" s="22">
        <f t="shared" si="35"/>
        <v>5.016722408026756E-2</v>
      </c>
      <c r="F244" s="21">
        <v>1</v>
      </c>
      <c r="G244" s="21">
        <v>15</v>
      </c>
      <c r="H244" s="21">
        <v>15</v>
      </c>
      <c r="I244" s="21">
        <v>13</v>
      </c>
      <c r="J244" s="21">
        <v>2</v>
      </c>
      <c r="K244" s="21">
        <f t="shared" si="36"/>
        <v>0</v>
      </c>
      <c r="L244" s="55">
        <f t="shared" si="30"/>
        <v>0</v>
      </c>
    </row>
    <row r="245" spans="1:12" x14ac:dyDescent="0.35">
      <c r="A245" s="17">
        <v>6</v>
      </c>
      <c r="B245" s="11" t="s">
        <v>234</v>
      </c>
      <c r="C245" s="12">
        <v>469</v>
      </c>
      <c r="D245" s="21">
        <v>91</v>
      </c>
      <c r="E245" s="22">
        <f t="shared" si="35"/>
        <v>0.19402985074626866</v>
      </c>
      <c r="F245" s="21">
        <v>1</v>
      </c>
      <c r="G245" s="21">
        <v>91</v>
      </c>
      <c r="H245" s="21">
        <v>82</v>
      </c>
      <c r="I245" s="21">
        <v>22</v>
      </c>
      <c r="J245" s="21">
        <v>60</v>
      </c>
      <c r="K245" s="21">
        <f t="shared" si="36"/>
        <v>9</v>
      </c>
      <c r="L245" s="55">
        <f t="shared" si="30"/>
        <v>9.8901098901098897E-2</v>
      </c>
    </row>
    <row r="246" spans="1:12" x14ac:dyDescent="0.35">
      <c r="A246" s="17">
        <v>7</v>
      </c>
      <c r="B246" s="11" t="s">
        <v>235</v>
      </c>
      <c r="C246" s="12">
        <v>492</v>
      </c>
      <c r="D246" s="21">
        <v>54</v>
      </c>
      <c r="E246" s="22">
        <f t="shared" si="35"/>
        <v>0.10975609756097561</v>
      </c>
      <c r="F246" s="21">
        <v>1</v>
      </c>
      <c r="G246" s="21">
        <v>54</v>
      </c>
      <c r="H246" s="21">
        <v>37</v>
      </c>
      <c r="I246" s="21">
        <v>12</v>
      </c>
      <c r="J246" s="21">
        <v>25</v>
      </c>
      <c r="K246" s="21">
        <f t="shared" si="36"/>
        <v>17</v>
      </c>
      <c r="L246" s="55">
        <f t="shared" si="30"/>
        <v>0.31481481481481483</v>
      </c>
    </row>
    <row r="247" spans="1:12" x14ac:dyDescent="0.35">
      <c r="A247" s="17">
        <v>8</v>
      </c>
      <c r="B247" s="11" t="s">
        <v>236</v>
      </c>
      <c r="C247" s="12">
        <v>688</v>
      </c>
      <c r="D247" s="21">
        <v>112</v>
      </c>
      <c r="E247" s="22">
        <f t="shared" si="35"/>
        <v>0.16279069767441862</v>
      </c>
      <c r="F247" s="21">
        <v>1</v>
      </c>
      <c r="G247" s="21">
        <v>112</v>
      </c>
      <c r="H247" s="21">
        <v>106</v>
      </c>
      <c r="I247" s="21">
        <v>36</v>
      </c>
      <c r="J247" s="21">
        <v>70</v>
      </c>
      <c r="K247" s="21">
        <f t="shared" si="36"/>
        <v>6</v>
      </c>
      <c r="L247" s="55">
        <f t="shared" si="30"/>
        <v>5.3571428571428568E-2</v>
      </c>
    </row>
    <row r="248" spans="1:12" x14ac:dyDescent="0.35">
      <c r="A248" s="17">
        <v>9</v>
      </c>
      <c r="B248" s="11" t="s">
        <v>237</v>
      </c>
      <c r="C248" s="12">
        <v>209</v>
      </c>
      <c r="D248" s="21">
        <v>27</v>
      </c>
      <c r="E248" s="22">
        <f t="shared" si="35"/>
        <v>0.12918660287081341</v>
      </c>
      <c r="F248" s="21">
        <v>1</v>
      </c>
      <c r="G248" s="21">
        <v>27</v>
      </c>
      <c r="H248" s="21">
        <v>27</v>
      </c>
      <c r="I248" s="21">
        <v>12</v>
      </c>
      <c r="J248" s="21">
        <v>15</v>
      </c>
      <c r="K248" s="21">
        <f t="shared" si="36"/>
        <v>0</v>
      </c>
      <c r="L248" s="55">
        <f t="shared" si="30"/>
        <v>0</v>
      </c>
    </row>
    <row r="249" spans="1:12" x14ac:dyDescent="0.35">
      <c r="A249" s="17">
        <v>10</v>
      </c>
      <c r="B249" s="11" t="s">
        <v>238</v>
      </c>
      <c r="C249" s="12">
        <v>483</v>
      </c>
      <c r="D249" s="21">
        <v>69</v>
      </c>
      <c r="E249" s="22">
        <f t="shared" si="35"/>
        <v>0.14285714285714285</v>
      </c>
      <c r="F249" s="21">
        <v>2</v>
      </c>
      <c r="G249" s="21"/>
      <c r="H249" s="21">
        <v>58</v>
      </c>
      <c r="I249" s="21">
        <v>8</v>
      </c>
      <c r="J249" s="21">
        <v>50</v>
      </c>
      <c r="K249" s="21">
        <f t="shared" si="36"/>
        <v>11</v>
      </c>
      <c r="L249" s="55">
        <f t="shared" si="30"/>
        <v>0.15942028985507245</v>
      </c>
    </row>
    <row r="250" spans="1:12" s="9" customFormat="1" x14ac:dyDescent="0.35">
      <c r="A250" s="25"/>
      <c r="B250" s="25" t="s">
        <v>343</v>
      </c>
      <c r="C250" s="25">
        <f>SUM(C240:C249)</f>
        <v>6376</v>
      </c>
      <c r="D250" s="25">
        <f>SUM(D240:D249)</f>
        <v>676</v>
      </c>
      <c r="E250" s="66">
        <f t="shared" si="35"/>
        <v>0.10602258469259725</v>
      </c>
      <c r="F250" s="28" t="s">
        <v>337</v>
      </c>
      <c r="G250" s="25">
        <f t="shared" ref="G250:K250" si="37">SUM(G240:G249)</f>
        <v>605</v>
      </c>
      <c r="H250" s="25">
        <f t="shared" si="37"/>
        <v>554</v>
      </c>
      <c r="I250" s="25">
        <f t="shared" si="37"/>
        <v>184</v>
      </c>
      <c r="J250" s="25">
        <f t="shared" si="37"/>
        <v>364</v>
      </c>
      <c r="K250" s="25">
        <f t="shared" si="37"/>
        <v>128</v>
      </c>
      <c r="L250" s="52">
        <f>K250/D250</f>
        <v>0.1893491124260355</v>
      </c>
    </row>
    <row r="251" spans="1:12" s="9" customFormat="1" ht="15.5" x14ac:dyDescent="0.35">
      <c r="A251" s="73" t="s">
        <v>269</v>
      </c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</row>
    <row r="252" spans="1:12" x14ac:dyDescent="0.35">
      <c r="A252" s="20">
        <v>1</v>
      </c>
      <c r="B252" s="11" t="s">
        <v>240</v>
      </c>
      <c r="C252" s="11">
        <v>1798</v>
      </c>
      <c r="D252" s="21">
        <v>112</v>
      </c>
      <c r="E252" s="22">
        <f t="shared" ref="E252:E281" si="38">D252/C252</f>
        <v>6.2291434927697439E-2</v>
      </c>
      <c r="F252" s="21">
        <v>1</v>
      </c>
      <c r="G252" s="21">
        <v>112</v>
      </c>
      <c r="H252" s="21">
        <v>103</v>
      </c>
      <c r="I252" s="21">
        <v>73</v>
      </c>
      <c r="J252" s="21">
        <v>30</v>
      </c>
      <c r="K252" s="21">
        <f t="shared" ref="K252:K280" si="39">D252-I252-J252</f>
        <v>9</v>
      </c>
      <c r="L252" s="55">
        <f t="shared" si="30"/>
        <v>8.0357142857142863E-2</v>
      </c>
    </row>
    <row r="253" spans="1:12" x14ac:dyDescent="0.35">
      <c r="A253" s="20">
        <f>A252+1</f>
        <v>2</v>
      </c>
      <c r="B253" s="11" t="s">
        <v>241</v>
      </c>
      <c r="C253" s="11">
        <v>717</v>
      </c>
      <c r="D253" s="21">
        <v>47</v>
      </c>
      <c r="E253" s="22">
        <f t="shared" si="38"/>
        <v>6.555090655509066E-2</v>
      </c>
      <c r="F253" s="21">
        <v>1</v>
      </c>
      <c r="G253" s="21">
        <v>47</v>
      </c>
      <c r="H253" s="21">
        <v>45</v>
      </c>
      <c r="I253" s="21">
        <v>30</v>
      </c>
      <c r="J253" s="21">
        <v>15</v>
      </c>
      <c r="K253" s="21">
        <f t="shared" si="39"/>
        <v>2</v>
      </c>
      <c r="L253" s="55">
        <f t="shared" si="30"/>
        <v>4.2553191489361701E-2</v>
      </c>
    </row>
    <row r="254" spans="1:12" x14ac:dyDescent="0.35">
      <c r="A254" s="20">
        <f t="shared" ref="A254:A280" si="40">A253+1</f>
        <v>3</v>
      </c>
      <c r="B254" s="11" t="s">
        <v>242</v>
      </c>
      <c r="C254" s="11">
        <v>806</v>
      </c>
      <c r="D254" s="21">
        <v>47</v>
      </c>
      <c r="E254" s="22">
        <f t="shared" si="38"/>
        <v>5.8312655086848637E-2</v>
      </c>
      <c r="F254" s="21">
        <v>1</v>
      </c>
      <c r="G254" s="21">
        <v>47</v>
      </c>
      <c r="H254" s="21">
        <v>46</v>
      </c>
      <c r="I254" s="21">
        <v>18</v>
      </c>
      <c r="J254" s="21">
        <v>26</v>
      </c>
      <c r="K254" s="21">
        <f t="shared" si="39"/>
        <v>3</v>
      </c>
      <c r="L254" s="55">
        <f t="shared" si="30"/>
        <v>6.3829787234042548E-2</v>
      </c>
    </row>
    <row r="255" spans="1:12" x14ac:dyDescent="0.35">
      <c r="A255" s="20">
        <f t="shared" si="40"/>
        <v>4</v>
      </c>
      <c r="B255" s="11" t="s">
        <v>243</v>
      </c>
      <c r="C255" s="11">
        <v>630</v>
      </c>
      <c r="D255" s="21">
        <v>45</v>
      </c>
      <c r="E255" s="22">
        <f t="shared" si="38"/>
        <v>7.1428571428571425E-2</v>
      </c>
      <c r="F255" s="21">
        <v>2</v>
      </c>
      <c r="G255" s="21"/>
      <c r="H255" s="21">
        <v>42</v>
      </c>
      <c r="I255" s="21">
        <v>35</v>
      </c>
      <c r="J255" s="21">
        <v>7</v>
      </c>
      <c r="K255" s="21">
        <f t="shared" si="39"/>
        <v>3</v>
      </c>
      <c r="L255" s="55">
        <f t="shared" si="30"/>
        <v>6.6666666666666666E-2</v>
      </c>
    </row>
    <row r="256" spans="1:12" x14ac:dyDescent="0.35">
      <c r="A256" s="20">
        <f t="shared" si="40"/>
        <v>5</v>
      </c>
      <c r="B256" s="11" t="s">
        <v>244</v>
      </c>
      <c r="C256" s="11">
        <v>319</v>
      </c>
      <c r="D256" s="21">
        <v>34</v>
      </c>
      <c r="E256" s="22">
        <f t="shared" si="38"/>
        <v>0.10658307210031348</v>
      </c>
      <c r="F256" s="21">
        <v>1</v>
      </c>
      <c r="G256" s="21">
        <v>34</v>
      </c>
      <c r="H256" s="21">
        <v>33</v>
      </c>
      <c r="I256" s="21">
        <v>22</v>
      </c>
      <c r="J256" s="21">
        <v>11</v>
      </c>
      <c r="K256" s="21">
        <f t="shared" si="39"/>
        <v>1</v>
      </c>
      <c r="L256" s="55">
        <f t="shared" si="30"/>
        <v>2.9411764705882353E-2</v>
      </c>
    </row>
    <row r="257" spans="1:12" x14ac:dyDescent="0.35">
      <c r="A257" s="20">
        <f t="shared" si="40"/>
        <v>6</v>
      </c>
      <c r="B257" s="11" t="s">
        <v>245</v>
      </c>
      <c r="C257" s="11">
        <v>386</v>
      </c>
      <c r="D257" s="21">
        <v>21</v>
      </c>
      <c r="E257" s="22">
        <f t="shared" si="38"/>
        <v>5.4404145077720206E-2</v>
      </c>
      <c r="F257" s="21">
        <v>1</v>
      </c>
      <c r="G257" s="21">
        <v>21</v>
      </c>
      <c r="H257" s="21">
        <v>21</v>
      </c>
      <c r="I257" s="21">
        <v>17</v>
      </c>
      <c r="J257" s="21">
        <v>4</v>
      </c>
      <c r="K257" s="21">
        <f t="shared" si="39"/>
        <v>0</v>
      </c>
      <c r="L257" s="55">
        <f t="shared" si="30"/>
        <v>0</v>
      </c>
    </row>
    <row r="258" spans="1:12" x14ac:dyDescent="0.35">
      <c r="A258" s="20">
        <f t="shared" si="40"/>
        <v>7</v>
      </c>
      <c r="B258" s="11" t="s">
        <v>246</v>
      </c>
      <c r="C258" s="11">
        <v>276</v>
      </c>
      <c r="D258" s="21">
        <v>21</v>
      </c>
      <c r="E258" s="22">
        <f t="shared" si="38"/>
        <v>7.6086956521739135E-2</v>
      </c>
      <c r="F258" s="21">
        <v>1</v>
      </c>
      <c r="G258" s="21">
        <v>21</v>
      </c>
      <c r="H258" s="21">
        <v>17</v>
      </c>
      <c r="I258" s="21">
        <v>16</v>
      </c>
      <c r="J258" s="21">
        <v>1</v>
      </c>
      <c r="K258" s="21">
        <f t="shared" si="39"/>
        <v>4</v>
      </c>
      <c r="L258" s="55">
        <f t="shared" si="30"/>
        <v>0.19047619047619047</v>
      </c>
    </row>
    <row r="259" spans="1:12" x14ac:dyDescent="0.35">
      <c r="A259" s="20">
        <f t="shared" si="40"/>
        <v>8</v>
      </c>
      <c r="B259" s="11" t="s">
        <v>247</v>
      </c>
      <c r="C259" s="11">
        <v>598</v>
      </c>
      <c r="D259" s="21">
        <v>47</v>
      </c>
      <c r="E259" s="22">
        <f t="shared" si="38"/>
        <v>7.8595317725752512E-2</v>
      </c>
      <c r="F259" s="21">
        <v>1</v>
      </c>
      <c r="G259" s="21">
        <v>47</v>
      </c>
      <c r="H259" s="21">
        <v>44</v>
      </c>
      <c r="I259" s="21">
        <v>15</v>
      </c>
      <c r="J259" s="21">
        <v>12</v>
      </c>
      <c r="K259" s="21">
        <f t="shared" si="39"/>
        <v>20</v>
      </c>
      <c r="L259" s="55">
        <f t="shared" si="30"/>
        <v>0.42553191489361702</v>
      </c>
    </row>
    <row r="260" spans="1:12" x14ac:dyDescent="0.35">
      <c r="A260" s="20">
        <f t="shared" si="40"/>
        <v>9</v>
      </c>
      <c r="B260" s="11" t="s">
        <v>248</v>
      </c>
      <c r="C260" s="11">
        <v>743</v>
      </c>
      <c r="D260" s="21">
        <v>40</v>
      </c>
      <c r="E260" s="22">
        <f t="shared" si="38"/>
        <v>5.3835800807537013E-2</v>
      </c>
      <c r="F260" s="21">
        <v>1</v>
      </c>
      <c r="G260" s="21">
        <v>40</v>
      </c>
      <c r="H260" s="21">
        <v>40</v>
      </c>
      <c r="I260" s="21">
        <v>27</v>
      </c>
      <c r="J260" s="21">
        <v>13</v>
      </c>
      <c r="K260" s="21">
        <f t="shared" si="39"/>
        <v>0</v>
      </c>
      <c r="L260" s="55">
        <f t="shared" si="30"/>
        <v>0</v>
      </c>
    </row>
    <row r="261" spans="1:12" x14ac:dyDescent="0.35">
      <c r="A261" s="20">
        <f t="shared" si="40"/>
        <v>10</v>
      </c>
      <c r="B261" s="11" t="s">
        <v>249</v>
      </c>
      <c r="C261" s="11">
        <v>201</v>
      </c>
      <c r="D261" s="21">
        <v>8</v>
      </c>
      <c r="E261" s="22">
        <f t="shared" si="38"/>
        <v>3.9800995024875621E-2</v>
      </c>
      <c r="F261" s="21">
        <v>1</v>
      </c>
      <c r="G261" s="21">
        <v>8</v>
      </c>
      <c r="H261" s="21">
        <v>7</v>
      </c>
      <c r="I261" s="21">
        <v>3</v>
      </c>
      <c r="J261" s="21">
        <v>4</v>
      </c>
      <c r="K261" s="21">
        <f t="shared" si="39"/>
        <v>1</v>
      </c>
      <c r="L261" s="55">
        <f t="shared" si="30"/>
        <v>0.125</v>
      </c>
    </row>
    <row r="262" spans="1:12" x14ac:dyDescent="0.35">
      <c r="A262" s="20">
        <f t="shared" si="40"/>
        <v>11</v>
      </c>
      <c r="B262" s="11" t="s">
        <v>250</v>
      </c>
      <c r="C262" s="11">
        <v>360</v>
      </c>
      <c r="D262" s="21">
        <v>19</v>
      </c>
      <c r="E262" s="22">
        <f t="shared" si="38"/>
        <v>5.2777777777777778E-2</v>
      </c>
      <c r="F262" s="21">
        <v>1</v>
      </c>
      <c r="G262" s="21">
        <v>19</v>
      </c>
      <c r="H262" s="21">
        <v>12</v>
      </c>
      <c r="I262" s="21">
        <v>7</v>
      </c>
      <c r="J262" s="21">
        <v>5</v>
      </c>
      <c r="K262" s="21">
        <f t="shared" si="39"/>
        <v>7</v>
      </c>
      <c r="L262" s="55">
        <f t="shared" si="30"/>
        <v>0.36842105263157893</v>
      </c>
    </row>
    <row r="263" spans="1:12" x14ac:dyDescent="0.35">
      <c r="A263" s="20">
        <f t="shared" si="40"/>
        <v>12</v>
      </c>
      <c r="B263" s="11" t="s">
        <v>251</v>
      </c>
      <c r="C263" s="11">
        <v>846</v>
      </c>
      <c r="D263" s="21">
        <v>48</v>
      </c>
      <c r="E263" s="22">
        <f t="shared" si="38"/>
        <v>5.6737588652482268E-2</v>
      </c>
      <c r="F263" s="21">
        <v>1</v>
      </c>
      <c r="G263" s="21">
        <v>48</v>
      </c>
      <c r="H263" s="21">
        <v>48</v>
      </c>
      <c r="I263" s="21">
        <v>33</v>
      </c>
      <c r="J263" s="21">
        <v>15</v>
      </c>
      <c r="K263" s="21">
        <f t="shared" si="39"/>
        <v>0</v>
      </c>
      <c r="L263" s="55">
        <f t="shared" ref="L263:L325" si="41">K263/D263</f>
        <v>0</v>
      </c>
    </row>
    <row r="264" spans="1:12" x14ac:dyDescent="0.35">
      <c r="A264" s="20">
        <f t="shared" si="40"/>
        <v>13</v>
      </c>
      <c r="B264" s="11" t="s">
        <v>252</v>
      </c>
      <c r="C264" s="11">
        <v>799</v>
      </c>
      <c r="D264" s="21">
        <v>31</v>
      </c>
      <c r="E264" s="22">
        <f t="shared" si="38"/>
        <v>3.8798498122653319E-2</v>
      </c>
      <c r="F264" s="21">
        <v>1</v>
      </c>
      <c r="G264" s="21">
        <v>30</v>
      </c>
      <c r="H264" s="21">
        <v>30</v>
      </c>
      <c r="I264" s="21">
        <v>17</v>
      </c>
      <c r="J264" s="21">
        <v>13</v>
      </c>
      <c r="K264" s="21">
        <f t="shared" si="39"/>
        <v>1</v>
      </c>
      <c r="L264" s="55">
        <f t="shared" si="41"/>
        <v>3.2258064516129031E-2</v>
      </c>
    </row>
    <row r="265" spans="1:12" x14ac:dyDescent="0.35">
      <c r="A265" s="20">
        <f t="shared" si="40"/>
        <v>14</v>
      </c>
      <c r="B265" s="11" t="s">
        <v>253</v>
      </c>
      <c r="C265" s="11">
        <v>3193</v>
      </c>
      <c r="D265" s="21">
        <v>109</v>
      </c>
      <c r="E265" s="22">
        <f t="shared" si="38"/>
        <v>3.4137175070466645E-2</v>
      </c>
      <c r="F265" s="21">
        <v>1</v>
      </c>
      <c r="G265" s="21">
        <v>108</v>
      </c>
      <c r="H265" s="21">
        <v>104</v>
      </c>
      <c r="I265" s="21">
        <v>61</v>
      </c>
      <c r="J265" s="21">
        <v>43</v>
      </c>
      <c r="K265" s="21">
        <f t="shared" si="39"/>
        <v>5</v>
      </c>
      <c r="L265" s="55">
        <f t="shared" si="41"/>
        <v>4.5871559633027525E-2</v>
      </c>
    </row>
    <row r="266" spans="1:12" x14ac:dyDescent="0.35">
      <c r="A266" s="20">
        <f t="shared" si="40"/>
        <v>15</v>
      </c>
      <c r="B266" s="11" t="s">
        <v>254</v>
      </c>
      <c r="C266" s="11">
        <v>664</v>
      </c>
      <c r="D266" s="21">
        <v>22</v>
      </c>
      <c r="E266" s="22">
        <f t="shared" si="38"/>
        <v>3.313253012048193E-2</v>
      </c>
      <c r="F266" s="21">
        <v>1</v>
      </c>
      <c r="G266" s="21">
        <v>22</v>
      </c>
      <c r="H266" s="21">
        <v>21</v>
      </c>
      <c r="I266" s="21">
        <v>9</v>
      </c>
      <c r="J266" s="21">
        <v>12</v>
      </c>
      <c r="K266" s="21">
        <f t="shared" si="39"/>
        <v>1</v>
      </c>
      <c r="L266" s="55">
        <f t="shared" si="41"/>
        <v>4.5454545454545456E-2</v>
      </c>
    </row>
    <row r="267" spans="1:12" x14ac:dyDescent="0.35">
      <c r="A267" s="20">
        <f t="shared" si="40"/>
        <v>16</v>
      </c>
      <c r="B267" s="11" t="s">
        <v>255</v>
      </c>
      <c r="C267" s="11">
        <v>667</v>
      </c>
      <c r="D267" s="21">
        <v>67</v>
      </c>
      <c r="E267" s="22">
        <f t="shared" si="38"/>
        <v>0.10044977511244378</v>
      </c>
      <c r="F267" s="21">
        <v>1</v>
      </c>
      <c r="G267" s="21">
        <v>67</v>
      </c>
      <c r="H267" s="21">
        <v>67</v>
      </c>
      <c r="I267" s="21">
        <v>48</v>
      </c>
      <c r="J267" s="21">
        <v>19</v>
      </c>
      <c r="K267" s="21">
        <f t="shared" si="39"/>
        <v>0</v>
      </c>
      <c r="L267" s="55">
        <f t="shared" si="41"/>
        <v>0</v>
      </c>
    </row>
    <row r="268" spans="1:12" x14ac:dyDescent="0.35">
      <c r="A268" s="20">
        <f t="shared" si="40"/>
        <v>17</v>
      </c>
      <c r="B268" s="11" t="s">
        <v>256</v>
      </c>
      <c r="C268" s="11">
        <v>714</v>
      </c>
      <c r="D268" s="21">
        <v>31</v>
      </c>
      <c r="E268" s="22">
        <f t="shared" si="38"/>
        <v>4.341736694677871E-2</v>
      </c>
      <c r="F268" s="21">
        <v>2</v>
      </c>
      <c r="G268" s="21"/>
      <c r="H268" s="21">
        <v>29</v>
      </c>
      <c r="I268" s="21">
        <v>23</v>
      </c>
      <c r="J268" s="21">
        <v>6</v>
      </c>
      <c r="K268" s="21">
        <f t="shared" si="39"/>
        <v>2</v>
      </c>
      <c r="L268" s="55">
        <f t="shared" si="41"/>
        <v>6.4516129032258063E-2</v>
      </c>
    </row>
    <row r="269" spans="1:12" x14ac:dyDescent="0.35">
      <c r="A269" s="20">
        <f t="shared" si="40"/>
        <v>18</v>
      </c>
      <c r="B269" s="11" t="s">
        <v>257</v>
      </c>
      <c r="C269" s="11">
        <v>276</v>
      </c>
      <c r="D269" s="21">
        <v>25</v>
      </c>
      <c r="E269" s="22">
        <f t="shared" si="38"/>
        <v>9.0579710144927536E-2</v>
      </c>
      <c r="F269" s="21">
        <v>2</v>
      </c>
      <c r="G269" s="21"/>
      <c r="H269" s="21">
        <v>14</v>
      </c>
      <c r="I269" s="21">
        <v>1</v>
      </c>
      <c r="J269" s="21">
        <v>13</v>
      </c>
      <c r="K269" s="21">
        <f t="shared" si="39"/>
        <v>11</v>
      </c>
      <c r="L269" s="55">
        <f t="shared" si="41"/>
        <v>0.44</v>
      </c>
    </row>
    <row r="270" spans="1:12" x14ac:dyDescent="0.35">
      <c r="A270" s="20">
        <f t="shared" si="40"/>
        <v>19</v>
      </c>
      <c r="B270" s="11" t="s">
        <v>258</v>
      </c>
      <c r="C270" s="11">
        <v>575</v>
      </c>
      <c r="D270" s="21">
        <v>47</v>
      </c>
      <c r="E270" s="22">
        <f t="shared" si="38"/>
        <v>8.1739130434782606E-2</v>
      </c>
      <c r="F270" s="21">
        <v>1</v>
      </c>
      <c r="G270" s="21">
        <v>47</v>
      </c>
      <c r="H270" s="21">
        <v>46</v>
      </c>
      <c r="I270" s="21">
        <v>33</v>
      </c>
      <c r="J270" s="21">
        <v>13</v>
      </c>
      <c r="K270" s="21">
        <f t="shared" si="39"/>
        <v>1</v>
      </c>
      <c r="L270" s="55">
        <f t="shared" si="41"/>
        <v>2.1276595744680851E-2</v>
      </c>
    </row>
    <row r="271" spans="1:12" x14ac:dyDescent="0.35">
      <c r="A271" s="20">
        <f t="shared" si="40"/>
        <v>20</v>
      </c>
      <c r="B271" s="11" t="s">
        <v>259</v>
      </c>
      <c r="C271" s="11">
        <v>921</v>
      </c>
      <c r="D271" s="21">
        <v>63</v>
      </c>
      <c r="E271" s="22">
        <f t="shared" si="38"/>
        <v>6.8403908794788276E-2</v>
      </c>
      <c r="F271" s="21">
        <v>2</v>
      </c>
      <c r="G271" s="21"/>
      <c r="H271" s="21">
        <v>63</v>
      </c>
      <c r="I271" s="21">
        <v>51</v>
      </c>
      <c r="J271" s="21">
        <v>12</v>
      </c>
      <c r="K271" s="21">
        <f t="shared" si="39"/>
        <v>0</v>
      </c>
      <c r="L271" s="55">
        <f t="shared" si="41"/>
        <v>0</v>
      </c>
    </row>
    <row r="272" spans="1:12" x14ac:dyDescent="0.35">
      <c r="A272" s="20">
        <f t="shared" si="40"/>
        <v>21</v>
      </c>
      <c r="B272" s="11" t="s">
        <v>260</v>
      </c>
      <c r="C272" s="11">
        <v>688</v>
      </c>
      <c r="D272" s="21">
        <v>38</v>
      </c>
      <c r="E272" s="22">
        <f t="shared" si="38"/>
        <v>5.5232558139534885E-2</v>
      </c>
      <c r="F272" s="21">
        <v>1</v>
      </c>
      <c r="G272" s="21">
        <v>38</v>
      </c>
      <c r="H272" s="21">
        <v>34</v>
      </c>
      <c r="I272" s="21">
        <v>27</v>
      </c>
      <c r="J272" s="21">
        <v>7</v>
      </c>
      <c r="K272" s="21">
        <f t="shared" si="39"/>
        <v>4</v>
      </c>
      <c r="L272" s="55">
        <f t="shared" si="41"/>
        <v>0.10526315789473684</v>
      </c>
    </row>
    <row r="273" spans="1:12" x14ac:dyDescent="0.35">
      <c r="A273" s="20">
        <f t="shared" si="40"/>
        <v>22</v>
      </c>
      <c r="B273" s="11" t="s">
        <v>261</v>
      </c>
      <c r="C273" s="11">
        <v>1241</v>
      </c>
      <c r="D273" s="21">
        <v>90</v>
      </c>
      <c r="E273" s="22">
        <f t="shared" si="38"/>
        <v>7.2522159548751006E-2</v>
      </c>
      <c r="F273" s="21">
        <v>1</v>
      </c>
      <c r="G273" s="21">
        <v>90</v>
      </c>
      <c r="H273" s="21">
        <v>78</v>
      </c>
      <c r="I273" s="21">
        <v>46</v>
      </c>
      <c r="J273" s="21">
        <v>32</v>
      </c>
      <c r="K273" s="21">
        <f t="shared" si="39"/>
        <v>12</v>
      </c>
      <c r="L273" s="55">
        <f t="shared" si="41"/>
        <v>0.13333333333333333</v>
      </c>
    </row>
    <row r="274" spans="1:12" x14ac:dyDescent="0.35">
      <c r="A274" s="20">
        <f t="shared" si="40"/>
        <v>23</v>
      </c>
      <c r="B274" s="48" t="s">
        <v>262</v>
      </c>
      <c r="C274" s="11">
        <v>958</v>
      </c>
      <c r="D274" s="21"/>
      <c r="E274" s="22">
        <f t="shared" si="38"/>
        <v>0</v>
      </c>
      <c r="F274" s="21"/>
      <c r="G274" s="21"/>
      <c r="H274" s="21"/>
      <c r="I274" s="21"/>
      <c r="J274" s="21"/>
      <c r="K274" s="21">
        <f t="shared" si="39"/>
        <v>0</v>
      </c>
      <c r="L274" s="55" t="e">
        <f t="shared" si="41"/>
        <v>#DIV/0!</v>
      </c>
    </row>
    <row r="275" spans="1:12" x14ac:dyDescent="0.35">
      <c r="A275" s="20">
        <f t="shared" si="40"/>
        <v>24</v>
      </c>
      <c r="B275" s="11" t="s">
        <v>263</v>
      </c>
      <c r="C275" s="11">
        <v>872</v>
      </c>
      <c r="D275" s="21">
        <v>20</v>
      </c>
      <c r="E275" s="22">
        <f t="shared" si="38"/>
        <v>2.2935779816513763E-2</v>
      </c>
      <c r="F275" s="21">
        <v>1</v>
      </c>
      <c r="G275" s="21">
        <v>20</v>
      </c>
      <c r="H275" s="21">
        <v>19</v>
      </c>
      <c r="I275" s="21">
        <v>17</v>
      </c>
      <c r="J275" s="21">
        <v>2</v>
      </c>
      <c r="K275" s="21">
        <f t="shared" si="39"/>
        <v>1</v>
      </c>
      <c r="L275" s="55">
        <f t="shared" si="41"/>
        <v>0.05</v>
      </c>
    </row>
    <row r="276" spans="1:12" x14ac:dyDescent="0.35">
      <c r="A276" s="20">
        <f t="shared" si="40"/>
        <v>25</v>
      </c>
      <c r="B276" s="11" t="s">
        <v>264</v>
      </c>
      <c r="C276" s="11">
        <v>1198</v>
      </c>
      <c r="D276" s="21">
        <v>41</v>
      </c>
      <c r="E276" s="22">
        <f t="shared" si="38"/>
        <v>3.4223706176961605E-2</v>
      </c>
      <c r="F276" s="21">
        <v>1</v>
      </c>
      <c r="G276" s="21">
        <v>41</v>
      </c>
      <c r="H276" s="21">
        <v>36</v>
      </c>
      <c r="I276" s="21">
        <v>29</v>
      </c>
      <c r="J276" s="21">
        <v>6</v>
      </c>
      <c r="K276" s="21">
        <f t="shared" si="39"/>
        <v>6</v>
      </c>
      <c r="L276" s="55">
        <f t="shared" si="41"/>
        <v>0.14634146341463414</v>
      </c>
    </row>
    <row r="277" spans="1:12" x14ac:dyDescent="0.35">
      <c r="A277" s="20">
        <f t="shared" si="40"/>
        <v>26</v>
      </c>
      <c r="B277" s="48" t="s">
        <v>265</v>
      </c>
      <c r="C277" s="11">
        <v>1195</v>
      </c>
      <c r="D277" s="21"/>
      <c r="E277" s="22">
        <f t="shared" si="38"/>
        <v>0</v>
      </c>
      <c r="F277" s="21"/>
      <c r="G277" s="21"/>
      <c r="H277" s="21"/>
      <c r="I277" s="21"/>
      <c r="J277" s="21"/>
      <c r="K277" s="21">
        <f t="shared" si="39"/>
        <v>0</v>
      </c>
      <c r="L277" s="55" t="e">
        <f t="shared" si="41"/>
        <v>#DIV/0!</v>
      </c>
    </row>
    <row r="278" spans="1:12" x14ac:dyDescent="0.35">
      <c r="A278" s="20">
        <f t="shared" si="40"/>
        <v>27</v>
      </c>
      <c r="B278" s="11" t="s">
        <v>266</v>
      </c>
      <c r="C278" s="11">
        <v>1422</v>
      </c>
      <c r="D278" s="21">
        <v>68</v>
      </c>
      <c r="E278" s="22">
        <f t="shared" si="38"/>
        <v>4.7819971870604779E-2</v>
      </c>
      <c r="F278" s="21">
        <v>1</v>
      </c>
      <c r="G278" s="21">
        <v>67</v>
      </c>
      <c r="H278" s="21">
        <v>63</v>
      </c>
      <c r="I278" s="21">
        <v>39</v>
      </c>
      <c r="J278" s="21">
        <v>24</v>
      </c>
      <c r="K278" s="21">
        <f t="shared" si="39"/>
        <v>5</v>
      </c>
      <c r="L278" s="55">
        <f t="shared" si="41"/>
        <v>7.3529411764705885E-2</v>
      </c>
    </row>
    <row r="279" spans="1:12" x14ac:dyDescent="0.35">
      <c r="A279" s="20">
        <f t="shared" si="40"/>
        <v>28</v>
      </c>
      <c r="B279" s="11" t="s">
        <v>267</v>
      </c>
      <c r="C279" s="11">
        <v>606</v>
      </c>
      <c r="D279" s="21">
        <v>63</v>
      </c>
      <c r="E279" s="22">
        <f t="shared" si="38"/>
        <v>0.10396039603960396</v>
      </c>
      <c r="F279" s="21">
        <v>2</v>
      </c>
      <c r="G279" s="21"/>
      <c r="H279" s="21">
        <v>45</v>
      </c>
      <c r="I279" s="21">
        <v>3</v>
      </c>
      <c r="J279" s="21">
        <v>42</v>
      </c>
      <c r="K279" s="21">
        <f t="shared" si="39"/>
        <v>18</v>
      </c>
      <c r="L279" s="55">
        <f t="shared" si="41"/>
        <v>0.2857142857142857</v>
      </c>
    </row>
    <row r="280" spans="1:12" x14ac:dyDescent="0.35">
      <c r="A280" s="20">
        <f t="shared" si="40"/>
        <v>29</v>
      </c>
      <c r="B280" s="11" t="s">
        <v>268</v>
      </c>
      <c r="C280" s="11">
        <v>872</v>
      </c>
      <c r="D280" s="21">
        <v>75</v>
      </c>
      <c r="E280" s="22">
        <f t="shared" si="38"/>
        <v>8.6009174311926603E-2</v>
      </c>
      <c r="F280" s="21">
        <v>1</v>
      </c>
      <c r="G280" s="21">
        <v>75</v>
      </c>
      <c r="H280" s="21">
        <v>71</v>
      </c>
      <c r="I280" s="21">
        <v>29</v>
      </c>
      <c r="J280" s="21">
        <v>39</v>
      </c>
      <c r="K280" s="21">
        <f t="shared" si="39"/>
        <v>7</v>
      </c>
      <c r="L280" s="55">
        <f t="shared" si="41"/>
        <v>9.3333333333333338E-2</v>
      </c>
    </row>
    <row r="281" spans="1:12" s="9" customFormat="1" x14ac:dyDescent="0.35">
      <c r="A281" s="25"/>
      <c r="B281" s="23" t="s">
        <v>342</v>
      </c>
      <c r="C281" s="25">
        <f>SUM(C252:C280)</f>
        <v>24541</v>
      </c>
      <c r="D281" s="25">
        <f>SUM(D252:D280)</f>
        <v>1279</v>
      </c>
      <c r="E281" s="66">
        <f t="shared" si="38"/>
        <v>5.2116865653396356E-2</v>
      </c>
      <c r="F281" s="28" t="s">
        <v>337</v>
      </c>
      <c r="G281" s="25">
        <f t="shared" ref="G281:K281" si="42">SUM(G252:G280)</f>
        <v>1049</v>
      </c>
      <c r="H281" s="25">
        <f t="shared" si="42"/>
        <v>1178</v>
      </c>
      <c r="I281" s="25">
        <f t="shared" si="42"/>
        <v>729</v>
      </c>
      <c r="J281" s="25">
        <f t="shared" si="42"/>
        <v>426</v>
      </c>
      <c r="K281" s="25">
        <f t="shared" si="42"/>
        <v>124</v>
      </c>
      <c r="L281" s="52">
        <f>K281/D281</f>
        <v>9.695074276778734E-2</v>
      </c>
    </row>
    <row r="282" spans="1:12" s="9" customFormat="1" x14ac:dyDescent="0.35">
      <c r="A282" s="71" t="s">
        <v>294</v>
      </c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</row>
    <row r="283" spans="1:12" x14ac:dyDescent="0.35">
      <c r="A283" s="17">
        <v>1</v>
      </c>
      <c r="B283" s="11" t="s">
        <v>270</v>
      </c>
      <c r="C283" s="12">
        <v>3243</v>
      </c>
      <c r="D283" s="21">
        <v>194</v>
      </c>
      <c r="E283" s="22">
        <f t="shared" ref="E283:E307" si="43">D283/C283</f>
        <v>5.9821153253160654E-2</v>
      </c>
      <c r="F283" s="21">
        <v>1</v>
      </c>
      <c r="G283" s="21">
        <v>193</v>
      </c>
      <c r="H283" s="21">
        <v>189</v>
      </c>
      <c r="I283" s="21">
        <v>111</v>
      </c>
      <c r="J283" s="21">
        <v>78</v>
      </c>
      <c r="K283" s="21">
        <f t="shared" ref="K283:K306" si="44">D283-I283-J283</f>
        <v>5</v>
      </c>
      <c r="L283" s="55">
        <f t="shared" si="41"/>
        <v>2.5773195876288658E-2</v>
      </c>
    </row>
    <row r="284" spans="1:12" x14ac:dyDescent="0.35">
      <c r="A284" s="17">
        <v>2</v>
      </c>
      <c r="B284" s="11" t="s">
        <v>271</v>
      </c>
      <c r="C284" s="12">
        <v>976</v>
      </c>
      <c r="D284" s="21">
        <v>104</v>
      </c>
      <c r="E284" s="22">
        <f t="shared" si="43"/>
        <v>0.10655737704918032</v>
      </c>
      <c r="F284" s="21">
        <v>1</v>
      </c>
      <c r="G284" s="21">
        <v>104</v>
      </c>
      <c r="H284" s="21">
        <v>101</v>
      </c>
      <c r="I284" s="21">
        <v>38</v>
      </c>
      <c r="J284" s="21">
        <v>63</v>
      </c>
      <c r="K284" s="21">
        <f t="shared" si="44"/>
        <v>3</v>
      </c>
      <c r="L284" s="55">
        <f t="shared" si="41"/>
        <v>2.8846153846153848E-2</v>
      </c>
    </row>
    <row r="285" spans="1:12" x14ac:dyDescent="0.35">
      <c r="A285" s="17">
        <v>3</v>
      </c>
      <c r="B285" s="11" t="s">
        <v>272</v>
      </c>
      <c r="C285" s="12">
        <v>1364</v>
      </c>
      <c r="D285" s="21">
        <v>91</v>
      </c>
      <c r="E285" s="22">
        <f t="shared" si="43"/>
        <v>6.6715542521994131E-2</v>
      </c>
      <c r="F285" s="21">
        <v>1</v>
      </c>
      <c r="G285" s="21">
        <v>91</v>
      </c>
      <c r="H285" s="21">
        <v>88</v>
      </c>
      <c r="I285" s="21">
        <v>38</v>
      </c>
      <c r="J285" s="21">
        <v>50</v>
      </c>
      <c r="K285" s="21">
        <f t="shared" si="44"/>
        <v>3</v>
      </c>
      <c r="L285" s="55">
        <f t="shared" si="41"/>
        <v>3.2967032967032968E-2</v>
      </c>
    </row>
    <row r="286" spans="1:12" x14ac:dyDescent="0.35">
      <c r="A286" s="17">
        <v>4</v>
      </c>
      <c r="B286" s="11" t="s">
        <v>273</v>
      </c>
      <c r="C286" s="12">
        <v>2050</v>
      </c>
      <c r="D286" s="21">
        <v>196</v>
      </c>
      <c r="E286" s="22">
        <f t="shared" si="43"/>
        <v>9.5609756097560977E-2</v>
      </c>
      <c r="F286" s="21">
        <v>1</v>
      </c>
      <c r="G286" s="21">
        <v>196</v>
      </c>
      <c r="H286" s="21">
        <v>187</v>
      </c>
      <c r="I286" s="21">
        <v>54</v>
      </c>
      <c r="J286" s="21">
        <v>133</v>
      </c>
      <c r="K286" s="21">
        <f t="shared" si="44"/>
        <v>9</v>
      </c>
      <c r="L286" s="55">
        <f t="shared" si="41"/>
        <v>4.5918367346938778E-2</v>
      </c>
    </row>
    <row r="287" spans="1:12" x14ac:dyDescent="0.35">
      <c r="A287" s="17">
        <v>5</v>
      </c>
      <c r="B287" s="11" t="s">
        <v>274</v>
      </c>
      <c r="C287" s="12">
        <v>561</v>
      </c>
      <c r="D287" s="21">
        <v>53</v>
      </c>
      <c r="E287" s="22">
        <f t="shared" si="43"/>
        <v>9.4474153297682703E-2</v>
      </c>
      <c r="F287" s="21">
        <v>1</v>
      </c>
      <c r="G287" s="21">
        <v>53</v>
      </c>
      <c r="H287" s="21">
        <v>53</v>
      </c>
      <c r="I287" s="21">
        <v>20</v>
      </c>
      <c r="J287" s="21">
        <v>33</v>
      </c>
      <c r="K287" s="21">
        <f t="shared" si="44"/>
        <v>0</v>
      </c>
      <c r="L287" s="55">
        <f t="shared" si="41"/>
        <v>0</v>
      </c>
    </row>
    <row r="288" spans="1:12" x14ac:dyDescent="0.35">
      <c r="A288" s="17">
        <v>6</v>
      </c>
      <c r="B288" s="11" t="s">
        <v>275</v>
      </c>
      <c r="C288" s="12">
        <v>220</v>
      </c>
      <c r="D288" s="21">
        <v>48</v>
      </c>
      <c r="E288" s="22">
        <f t="shared" si="43"/>
        <v>0.21818181818181817</v>
      </c>
      <c r="F288" s="21">
        <v>2</v>
      </c>
      <c r="G288" s="21"/>
      <c r="H288" s="21">
        <v>48</v>
      </c>
      <c r="I288" s="21">
        <v>12</v>
      </c>
      <c r="J288" s="21">
        <v>36</v>
      </c>
      <c r="K288" s="21">
        <f t="shared" si="44"/>
        <v>0</v>
      </c>
      <c r="L288" s="55">
        <f t="shared" si="41"/>
        <v>0</v>
      </c>
    </row>
    <row r="289" spans="1:12" x14ac:dyDescent="0.35">
      <c r="A289" s="17">
        <v>7</v>
      </c>
      <c r="B289" s="11" t="s">
        <v>276</v>
      </c>
      <c r="C289" s="12">
        <v>315</v>
      </c>
      <c r="D289" s="21">
        <v>37</v>
      </c>
      <c r="E289" s="22">
        <f t="shared" si="43"/>
        <v>0.11746031746031746</v>
      </c>
      <c r="F289" s="21">
        <v>2</v>
      </c>
      <c r="G289" s="21"/>
      <c r="H289" s="21">
        <v>37</v>
      </c>
      <c r="I289" s="21">
        <v>8</v>
      </c>
      <c r="J289" s="21">
        <v>29</v>
      </c>
      <c r="K289" s="21">
        <f t="shared" si="44"/>
        <v>0</v>
      </c>
      <c r="L289" s="55">
        <f t="shared" si="41"/>
        <v>0</v>
      </c>
    </row>
    <row r="290" spans="1:12" x14ac:dyDescent="0.35">
      <c r="A290" s="17">
        <v>8</v>
      </c>
      <c r="B290" s="11" t="s">
        <v>277</v>
      </c>
      <c r="C290" s="12">
        <v>518</v>
      </c>
      <c r="D290" s="21">
        <v>27</v>
      </c>
      <c r="E290" s="22">
        <f t="shared" si="43"/>
        <v>5.2123552123552123E-2</v>
      </c>
      <c r="F290" s="21">
        <v>2</v>
      </c>
      <c r="G290" s="21"/>
      <c r="H290" s="21">
        <v>24</v>
      </c>
      <c r="I290" s="21">
        <v>6</v>
      </c>
      <c r="J290" s="21">
        <v>18</v>
      </c>
      <c r="K290" s="21">
        <f t="shared" si="44"/>
        <v>3</v>
      </c>
      <c r="L290" s="55">
        <f t="shared" si="41"/>
        <v>0.1111111111111111</v>
      </c>
    </row>
    <row r="291" spans="1:12" x14ac:dyDescent="0.35">
      <c r="A291" s="17">
        <v>9</v>
      </c>
      <c r="B291" s="11" t="s">
        <v>278</v>
      </c>
      <c r="C291" s="12">
        <v>544</v>
      </c>
      <c r="D291" s="21">
        <v>61</v>
      </c>
      <c r="E291" s="22">
        <f t="shared" si="43"/>
        <v>0.11213235294117647</v>
      </c>
      <c r="F291" s="21">
        <v>1</v>
      </c>
      <c r="G291" s="21">
        <v>60</v>
      </c>
      <c r="H291" s="21">
        <v>52</v>
      </c>
      <c r="I291" s="21">
        <v>14</v>
      </c>
      <c r="J291" s="21">
        <v>38</v>
      </c>
      <c r="K291" s="21">
        <f t="shared" si="44"/>
        <v>9</v>
      </c>
      <c r="L291" s="55">
        <f t="shared" si="41"/>
        <v>0.14754098360655737</v>
      </c>
    </row>
    <row r="292" spans="1:12" x14ac:dyDescent="0.35">
      <c r="A292" s="17">
        <v>10</v>
      </c>
      <c r="B292" s="11" t="s">
        <v>279</v>
      </c>
      <c r="C292" s="12">
        <v>722</v>
      </c>
      <c r="D292" s="21">
        <v>41</v>
      </c>
      <c r="E292" s="22">
        <f t="shared" si="43"/>
        <v>5.6786703601108032E-2</v>
      </c>
      <c r="F292" s="21">
        <v>1</v>
      </c>
      <c r="G292" s="21">
        <v>41</v>
      </c>
      <c r="H292" s="21">
        <v>33</v>
      </c>
      <c r="I292" s="21">
        <v>8</v>
      </c>
      <c r="J292" s="21">
        <v>25</v>
      </c>
      <c r="K292" s="21">
        <f t="shared" si="44"/>
        <v>8</v>
      </c>
      <c r="L292" s="55">
        <f t="shared" si="41"/>
        <v>0.1951219512195122</v>
      </c>
    </row>
    <row r="293" spans="1:12" x14ac:dyDescent="0.35">
      <c r="A293" s="17">
        <v>11</v>
      </c>
      <c r="B293" s="11" t="s">
        <v>280</v>
      </c>
      <c r="C293" s="12">
        <v>937</v>
      </c>
      <c r="D293" s="21">
        <v>127</v>
      </c>
      <c r="E293" s="22">
        <f t="shared" si="43"/>
        <v>0.13553895410885805</v>
      </c>
      <c r="F293" s="21">
        <v>1</v>
      </c>
      <c r="G293" s="21">
        <v>127</v>
      </c>
      <c r="H293" s="21">
        <v>123</v>
      </c>
      <c r="I293" s="21">
        <v>44</v>
      </c>
      <c r="J293" s="21">
        <v>79</v>
      </c>
      <c r="K293" s="21">
        <f t="shared" si="44"/>
        <v>4</v>
      </c>
      <c r="L293" s="55">
        <f t="shared" si="41"/>
        <v>3.1496062992125984E-2</v>
      </c>
    </row>
    <row r="294" spans="1:12" x14ac:dyDescent="0.35">
      <c r="A294" s="17">
        <v>12</v>
      </c>
      <c r="B294" s="11" t="s">
        <v>281</v>
      </c>
      <c r="C294" s="12">
        <v>563</v>
      </c>
      <c r="D294" s="21">
        <v>34</v>
      </c>
      <c r="E294" s="22">
        <f t="shared" si="43"/>
        <v>6.0390763765541741E-2</v>
      </c>
      <c r="F294" s="21">
        <v>1</v>
      </c>
      <c r="G294" s="21">
        <v>34</v>
      </c>
      <c r="H294" s="21">
        <v>17</v>
      </c>
      <c r="I294" s="21">
        <v>1</v>
      </c>
      <c r="J294" s="21">
        <v>1</v>
      </c>
      <c r="K294" s="21">
        <f t="shared" si="44"/>
        <v>32</v>
      </c>
      <c r="L294" s="55">
        <f t="shared" si="41"/>
        <v>0.94117647058823528</v>
      </c>
    </row>
    <row r="295" spans="1:12" x14ac:dyDescent="0.35">
      <c r="A295" s="17">
        <v>13</v>
      </c>
      <c r="B295" s="11" t="s">
        <v>282</v>
      </c>
      <c r="C295" s="12">
        <v>428</v>
      </c>
      <c r="D295" s="21">
        <v>76</v>
      </c>
      <c r="E295" s="22">
        <f t="shared" si="43"/>
        <v>0.17757009345794392</v>
      </c>
      <c r="F295" s="21">
        <v>2</v>
      </c>
      <c r="G295" s="21"/>
      <c r="H295" s="21">
        <v>6</v>
      </c>
      <c r="I295" s="21">
        <v>0</v>
      </c>
      <c r="J295" s="21">
        <v>6</v>
      </c>
      <c r="K295" s="21">
        <f t="shared" si="44"/>
        <v>70</v>
      </c>
      <c r="L295" s="55">
        <f t="shared" si="41"/>
        <v>0.92105263157894735</v>
      </c>
    </row>
    <row r="296" spans="1:12" x14ac:dyDescent="0.35">
      <c r="A296" s="17">
        <v>14</v>
      </c>
      <c r="B296" s="11" t="s">
        <v>283</v>
      </c>
      <c r="C296" s="12">
        <v>991</v>
      </c>
      <c r="D296" s="21">
        <v>62</v>
      </c>
      <c r="E296" s="22">
        <f t="shared" si="43"/>
        <v>6.2563067608476283E-2</v>
      </c>
      <c r="F296" s="21">
        <v>1</v>
      </c>
      <c r="G296" s="21">
        <v>61</v>
      </c>
      <c r="H296" s="21">
        <v>56</v>
      </c>
      <c r="I296" s="21">
        <v>17</v>
      </c>
      <c r="J296" s="21">
        <v>35</v>
      </c>
      <c r="K296" s="21">
        <f t="shared" si="44"/>
        <v>10</v>
      </c>
      <c r="L296" s="55">
        <f t="shared" si="41"/>
        <v>0.16129032258064516</v>
      </c>
    </row>
    <row r="297" spans="1:12" x14ac:dyDescent="0.35">
      <c r="A297" s="17">
        <v>15</v>
      </c>
      <c r="B297" s="11" t="s">
        <v>284</v>
      </c>
      <c r="C297" s="12">
        <v>941</v>
      </c>
      <c r="D297" s="21">
        <v>100</v>
      </c>
      <c r="E297" s="22">
        <f t="shared" si="43"/>
        <v>0.10626992561105207</v>
      </c>
      <c r="F297" s="21">
        <v>1</v>
      </c>
      <c r="G297" s="21">
        <v>100</v>
      </c>
      <c r="H297" s="21">
        <v>92</v>
      </c>
      <c r="I297" s="21">
        <v>32</v>
      </c>
      <c r="J297" s="21">
        <v>56</v>
      </c>
      <c r="K297" s="21">
        <f t="shared" si="44"/>
        <v>12</v>
      </c>
      <c r="L297" s="55">
        <f t="shared" si="41"/>
        <v>0.12</v>
      </c>
    </row>
    <row r="298" spans="1:12" x14ac:dyDescent="0.35">
      <c r="A298" s="17">
        <v>16</v>
      </c>
      <c r="B298" s="11" t="s">
        <v>285</v>
      </c>
      <c r="C298" s="12">
        <v>3882</v>
      </c>
      <c r="D298" s="21">
        <v>189</v>
      </c>
      <c r="E298" s="22">
        <f t="shared" si="43"/>
        <v>4.8686244204018549E-2</v>
      </c>
      <c r="F298" s="21">
        <v>1</v>
      </c>
      <c r="G298" s="21">
        <v>188</v>
      </c>
      <c r="H298" s="21">
        <v>170</v>
      </c>
      <c r="I298" s="21">
        <v>46</v>
      </c>
      <c r="J298" s="21">
        <v>124</v>
      </c>
      <c r="K298" s="21">
        <f t="shared" si="44"/>
        <v>19</v>
      </c>
      <c r="L298" s="55">
        <f t="shared" si="41"/>
        <v>0.10052910052910052</v>
      </c>
    </row>
    <row r="299" spans="1:12" x14ac:dyDescent="0.35">
      <c r="A299" s="17">
        <v>17</v>
      </c>
      <c r="B299" s="11" t="s">
        <v>286</v>
      </c>
      <c r="C299" s="12">
        <v>736</v>
      </c>
      <c r="D299" s="21">
        <v>59</v>
      </c>
      <c r="E299" s="22">
        <f t="shared" si="43"/>
        <v>8.0163043478260865E-2</v>
      </c>
      <c r="F299" s="21">
        <v>1</v>
      </c>
      <c r="G299" s="21">
        <v>59</v>
      </c>
      <c r="H299" s="21">
        <v>58</v>
      </c>
      <c r="I299" s="21">
        <v>14</v>
      </c>
      <c r="J299" s="21">
        <v>37</v>
      </c>
      <c r="K299" s="21">
        <f t="shared" si="44"/>
        <v>8</v>
      </c>
      <c r="L299" s="55">
        <f t="shared" si="41"/>
        <v>0.13559322033898305</v>
      </c>
    </row>
    <row r="300" spans="1:12" x14ac:dyDescent="0.35">
      <c r="A300" s="17">
        <v>18</v>
      </c>
      <c r="B300" s="11" t="s">
        <v>287</v>
      </c>
      <c r="C300" s="12">
        <v>677</v>
      </c>
      <c r="D300" s="21">
        <v>68</v>
      </c>
      <c r="E300" s="22">
        <f t="shared" si="43"/>
        <v>0.10044313146233383</v>
      </c>
      <c r="F300" s="21">
        <v>1</v>
      </c>
      <c r="G300" s="21">
        <v>67</v>
      </c>
      <c r="H300" s="21">
        <v>64</v>
      </c>
      <c r="I300" s="21">
        <v>27</v>
      </c>
      <c r="J300" s="21">
        <v>37</v>
      </c>
      <c r="K300" s="21">
        <f t="shared" si="44"/>
        <v>4</v>
      </c>
      <c r="L300" s="55">
        <f t="shared" si="41"/>
        <v>5.8823529411764705E-2</v>
      </c>
    </row>
    <row r="301" spans="1:12" x14ac:dyDescent="0.35">
      <c r="A301" s="17">
        <v>19</v>
      </c>
      <c r="B301" s="11" t="s">
        <v>288</v>
      </c>
      <c r="C301" s="12">
        <v>1018</v>
      </c>
      <c r="D301" s="21">
        <v>64</v>
      </c>
      <c r="E301" s="22">
        <f t="shared" si="43"/>
        <v>6.2868369351669937E-2</v>
      </c>
      <c r="F301" s="21">
        <v>2</v>
      </c>
      <c r="G301" s="21"/>
      <c r="H301" s="21">
        <v>62</v>
      </c>
      <c r="I301" s="21">
        <v>30</v>
      </c>
      <c r="J301" s="21">
        <v>32</v>
      </c>
      <c r="K301" s="21">
        <f t="shared" si="44"/>
        <v>2</v>
      </c>
      <c r="L301" s="55">
        <f t="shared" si="41"/>
        <v>3.125E-2</v>
      </c>
    </row>
    <row r="302" spans="1:12" x14ac:dyDescent="0.35">
      <c r="A302" s="17">
        <v>20</v>
      </c>
      <c r="B302" s="11" t="s">
        <v>289</v>
      </c>
      <c r="C302" s="12">
        <v>260</v>
      </c>
      <c r="D302" s="21">
        <v>26</v>
      </c>
      <c r="E302" s="22">
        <f t="shared" si="43"/>
        <v>0.1</v>
      </c>
      <c r="F302" s="21">
        <v>1</v>
      </c>
      <c r="G302" s="21">
        <v>26</v>
      </c>
      <c r="H302" s="21">
        <v>26</v>
      </c>
      <c r="I302" s="21">
        <v>12</v>
      </c>
      <c r="J302" s="21">
        <v>14</v>
      </c>
      <c r="K302" s="21">
        <f t="shared" si="44"/>
        <v>0</v>
      </c>
      <c r="L302" s="55">
        <f t="shared" si="41"/>
        <v>0</v>
      </c>
    </row>
    <row r="303" spans="1:12" x14ac:dyDescent="0.35">
      <c r="A303" s="17">
        <v>21</v>
      </c>
      <c r="B303" s="11" t="s">
        <v>290</v>
      </c>
      <c r="C303" s="12">
        <v>1428</v>
      </c>
      <c r="D303" s="21">
        <v>89</v>
      </c>
      <c r="E303" s="22">
        <f t="shared" si="43"/>
        <v>6.2324929971988796E-2</v>
      </c>
      <c r="F303" s="21">
        <v>1</v>
      </c>
      <c r="G303" s="21">
        <v>89</v>
      </c>
      <c r="H303" s="21">
        <v>70</v>
      </c>
      <c r="I303" s="21">
        <v>27</v>
      </c>
      <c r="J303" s="21">
        <v>43</v>
      </c>
      <c r="K303" s="21">
        <f t="shared" si="44"/>
        <v>19</v>
      </c>
      <c r="L303" s="55">
        <f t="shared" si="41"/>
        <v>0.21348314606741572</v>
      </c>
    </row>
    <row r="304" spans="1:12" x14ac:dyDescent="0.35">
      <c r="A304" s="17">
        <v>22</v>
      </c>
      <c r="B304" s="11" t="s">
        <v>291</v>
      </c>
      <c r="C304" s="12">
        <v>1151</v>
      </c>
      <c r="D304" s="21">
        <v>100</v>
      </c>
      <c r="E304" s="22">
        <f t="shared" si="43"/>
        <v>8.6880973066898348E-2</v>
      </c>
      <c r="F304" s="21">
        <v>1</v>
      </c>
      <c r="G304" s="21">
        <v>100</v>
      </c>
      <c r="H304" s="21">
        <v>90</v>
      </c>
      <c r="I304" s="21">
        <v>28</v>
      </c>
      <c r="J304" s="21">
        <v>62</v>
      </c>
      <c r="K304" s="21">
        <f t="shared" si="44"/>
        <v>10</v>
      </c>
      <c r="L304" s="55">
        <f t="shared" si="41"/>
        <v>0.1</v>
      </c>
    </row>
    <row r="305" spans="1:12" x14ac:dyDescent="0.35">
      <c r="A305" s="17">
        <v>23</v>
      </c>
      <c r="B305" s="11" t="s">
        <v>292</v>
      </c>
      <c r="C305" s="12">
        <v>763</v>
      </c>
      <c r="D305" s="21">
        <v>61</v>
      </c>
      <c r="E305" s="22">
        <f t="shared" si="43"/>
        <v>7.9947575360419396E-2</v>
      </c>
      <c r="F305" s="21">
        <v>1</v>
      </c>
      <c r="G305" s="21">
        <v>61</v>
      </c>
      <c r="H305" s="21">
        <v>57</v>
      </c>
      <c r="I305" s="21">
        <v>26</v>
      </c>
      <c r="J305" s="21">
        <v>31</v>
      </c>
      <c r="K305" s="21">
        <f t="shared" si="44"/>
        <v>4</v>
      </c>
      <c r="L305" s="55">
        <f t="shared" si="41"/>
        <v>6.5573770491803282E-2</v>
      </c>
    </row>
    <row r="306" spans="1:12" x14ac:dyDescent="0.35">
      <c r="A306" s="17">
        <v>24</v>
      </c>
      <c r="B306" s="11" t="s">
        <v>293</v>
      </c>
      <c r="C306" s="12">
        <v>474</v>
      </c>
      <c r="D306" s="21">
        <v>42</v>
      </c>
      <c r="E306" s="22">
        <f t="shared" si="43"/>
        <v>8.8607594936708861E-2</v>
      </c>
      <c r="F306" s="21">
        <v>1</v>
      </c>
      <c r="G306" s="21">
        <v>42</v>
      </c>
      <c r="H306" s="21">
        <v>35</v>
      </c>
      <c r="I306" s="21">
        <v>9</v>
      </c>
      <c r="J306" s="21">
        <v>26</v>
      </c>
      <c r="K306" s="21">
        <f t="shared" si="44"/>
        <v>7</v>
      </c>
      <c r="L306" s="55">
        <f t="shared" si="41"/>
        <v>0.16666666666666666</v>
      </c>
    </row>
    <row r="307" spans="1:12" s="9" customFormat="1" x14ac:dyDescent="0.35">
      <c r="A307" s="25"/>
      <c r="B307" s="25" t="s">
        <v>341</v>
      </c>
      <c r="C307" s="25">
        <f>SUM(C283:C306)</f>
        <v>24762</v>
      </c>
      <c r="D307" s="25">
        <f>SUM(D283:D306)</f>
        <v>1949</v>
      </c>
      <c r="E307" s="66">
        <f t="shared" si="43"/>
        <v>7.8709312656489783E-2</v>
      </c>
      <c r="F307" s="28" t="s">
        <v>337</v>
      </c>
      <c r="G307" s="25">
        <f t="shared" ref="G307:K307" si="45">SUM(G283:G306)</f>
        <v>1692</v>
      </c>
      <c r="H307" s="25">
        <f t="shared" si="45"/>
        <v>1738</v>
      </c>
      <c r="I307" s="25">
        <f t="shared" si="45"/>
        <v>622</v>
      </c>
      <c r="J307" s="25">
        <f t="shared" si="45"/>
        <v>1086</v>
      </c>
      <c r="K307" s="25">
        <f t="shared" si="45"/>
        <v>241</v>
      </c>
      <c r="L307" s="52">
        <f>K307/D307</f>
        <v>0.12365315546434069</v>
      </c>
    </row>
    <row r="308" spans="1:12" s="9" customFormat="1" x14ac:dyDescent="0.35">
      <c r="A308" s="71" t="s">
        <v>312</v>
      </c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</row>
    <row r="309" spans="1:12" x14ac:dyDescent="0.35">
      <c r="A309" s="17">
        <v>1</v>
      </c>
      <c r="B309" s="11" t="s">
        <v>295</v>
      </c>
      <c r="C309" s="12">
        <v>782</v>
      </c>
      <c r="D309" s="21">
        <v>105</v>
      </c>
      <c r="E309" s="22">
        <f t="shared" ref="E309:E326" si="46">D309/C309</f>
        <v>0.13427109974424553</v>
      </c>
      <c r="F309" s="21">
        <v>1</v>
      </c>
      <c r="G309" s="21">
        <v>105</v>
      </c>
      <c r="H309" s="21">
        <v>97</v>
      </c>
      <c r="I309" s="21">
        <v>44</v>
      </c>
      <c r="J309" s="21">
        <v>40</v>
      </c>
      <c r="K309" s="21">
        <f t="shared" ref="K309:K325" si="47">D309-I309-J309</f>
        <v>21</v>
      </c>
      <c r="L309" s="55">
        <f t="shared" si="41"/>
        <v>0.2</v>
      </c>
    </row>
    <row r="310" spans="1:12" x14ac:dyDescent="0.35">
      <c r="A310" s="17">
        <v>2</v>
      </c>
      <c r="B310" s="11" t="s">
        <v>296</v>
      </c>
      <c r="C310" s="12">
        <v>236</v>
      </c>
      <c r="D310" s="21">
        <v>42</v>
      </c>
      <c r="E310" s="22">
        <f t="shared" si="46"/>
        <v>0.17796610169491525</v>
      </c>
      <c r="F310" s="21">
        <v>1</v>
      </c>
      <c r="G310" s="21">
        <v>42</v>
      </c>
      <c r="H310" s="21">
        <v>38</v>
      </c>
      <c r="I310" s="21">
        <v>16</v>
      </c>
      <c r="J310" s="21">
        <v>14</v>
      </c>
      <c r="K310" s="21">
        <f t="shared" si="47"/>
        <v>12</v>
      </c>
      <c r="L310" s="55">
        <f t="shared" si="41"/>
        <v>0.2857142857142857</v>
      </c>
    </row>
    <row r="311" spans="1:12" x14ac:dyDescent="0.35">
      <c r="A311" s="17">
        <v>3</v>
      </c>
      <c r="B311" s="11" t="s">
        <v>297</v>
      </c>
      <c r="C311" s="12">
        <v>768</v>
      </c>
      <c r="D311" s="21">
        <v>82</v>
      </c>
      <c r="E311" s="22">
        <f t="shared" si="46"/>
        <v>0.10677083333333333</v>
      </c>
      <c r="F311" s="21">
        <v>1</v>
      </c>
      <c r="G311" s="21">
        <v>82</v>
      </c>
      <c r="H311" s="21">
        <v>81</v>
      </c>
      <c r="I311" s="21">
        <v>45</v>
      </c>
      <c r="J311" s="21">
        <v>36</v>
      </c>
      <c r="K311" s="21">
        <f t="shared" si="47"/>
        <v>1</v>
      </c>
      <c r="L311" s="55">
        <f t="shared" si="41"/>
        <v>1.2195121951219513E-2</v>
      </c>
    </row>
    <row r="312" spans="1:12" x14ac:dyDescent="0.35">
      <c r="A312" s="17">
        <v>4</v>
      </c>
      <c r="B312" s="11" t="s">
        <v>298</v>
      </c>
      <c r="C312" s="12">
        <v>207</v>
      </c>
      <c r="D312" s="21">
        <v>21</v>
      </c>
      <c r="E312" s="22">
        <f t="shared" si="46"/>
        <v>0.10144927536231885</v>
      </c>
      <c r="F312" s="21">
        <v>1</v>
      </c>
      <c r="G312" s="21">
        <v>21</v>
      </c>
      <c r="H312" s="21">
        <v>19</v>
      </c>
      <c r="I312" s="21">
        <v>0</v>
      </c>
      <c r="J312" s="21">
        <v>15</v>
      </c>
      <c r="K312" s="21">
        <f t="shared" si="47"/>
        <v>6</v>
      </c>
      <c r="L312" s="55">
        <f t="shared" si="41"/>
        <v>0.2857142857142857</v>
      </c>
    </row>
    <row r="313" spans="1:12" x14ac:dyDescent="0.35">
      <c r="A313" s="17">
        <v>5</v>
      </c>
      <c r="B313" s="11" t="s">
        <v>299</v>
      </c>
      <c r="C313" s="12">
        <v>543</v>
      </c>
      <c r="D313" s="21">
        <v>34</v>
      </c>
      <c r="E313" s="22">
        <f t="shared" si="46"/>
        <v>6.2615101289134445E-2</v>
      </c>
      <c r="F313" s="21">
        <v>1</v>
      </c>
      <c r="G313" s="21">
        <v>34</v>
      </c>
      <c r="H313" s="21">
        <v>30</v>
      </c>
      <c r="I313" s="21">
        <v>19</v>
      </c>
      <c r="J313" s="21">
        <v>11</v>
      </c>
      <c r="K313" s="21">
        <f t="shared" si="47"/>
        <v>4</v>
      </c>
      <c r="L313" s="55">
        <f t="shared" si="41"/>
        <v>0.11764705882352941</v>
      </c>
    </row>
    <row r="314" spans="1:12" x14ac:dyDescent="0.35">
      <c r="A314" s="17">
        <v>6</v>
      </c>
      <c r="B314" s="11" t="s">
        <v>300</v>
      </c>
      <c r="C314" s="12">
        <v>197</v>
      </c>
      <c r="D314" s="21">
        <v>13</v>
      </c>
      <c r="E314" s="22">
        <f t="shared" si="46"/>
        <v>6.5989847715736044E-2</v>
      </c>
      <c r="F314" s="21">
        <v>1</v>
      </c>
      <c r="G314" s="21">
        <v>13</v>
      </c>
      <c r="H314" s="21">
        <v>4</v>
      </c>
      <c r="I314" s="21">
        <v>4</v>
      </c>
      <c r="J314" s="21">
        <v>0</v>
      </c>
      <c r="K314" s="21">
        <f t="shared" si="47"/>
        <v>9</v>
      </c>
      <c r="L314" s="55">
        <f t="shared" si="41"/>
        <v>0.69230769230769229</v>
      </c>
    </row>
    <row r="315" spans="1:12" x14ac:dyDescent="0.35">
      <c r="A315" s="17">
        <v>7</v>
      </c>
      <c r="B315" s="11" t="s">
        <v>301</v>
      </c>
      <c r="C315" s="12">
        <v>1083</v>
      </c>
      <c r="D315" s="21">
        <v>76</v>
      </c>
      <c r="E315" s="22">
        <f t="shared" si="46"/>
        <v>7.0175438596491224E-2</v>
      </c>
      <c r="F315" s="21">
        <v>1</v>
      </c>
      <c r="G315" s="21">
        <v>76</v>
      </c>
      <c r="H315" s="21">
        <v>63</v>
      </c>
      <c r="I315" s="21">
        <v>43</v>
      </c>
      <c r="J315" s="21">
        <v>20</v>
      </c>
      <c r="K315" s="21">
        <f t="shared" si="47"/>
        <v>13</v>
      </c>
      <c r="L315" s="55">
        <f t="shared" si="41"/>
        <v>0.17105263157894737</v>
      </c>
    </row>
    <row r="316" spans="1:12" x14ac:dyDescent="0.35">
      <c r="A316" s="17">
        <v>8</v>
      </c>
      <c r="B316" s="11" t="s">
        <v>302</v>
      </c>
      <c r="C316" s="12">
        <v>96</v>
      </c>
      <c r="D316" s="21">
        <v>15</v>
      </c>
      <c r="E316" s="22">
        <f t="shared" si="46"/>
        <v>0.15625</v>
      </c>
      <c r="F316" s="21">
        <v>1</v>
      </c>
      <c r="G316" s="21">
        <v>15</v>
      </c>
      <c r="H316" s="21">
        <v>15</v>
      </c>
      <c r="I316" s="21">
        <v>10</v>
      </c>
      <c r="J316" s="21">
        <v>5</v>
      </c>
      <c r="K316" s="21">
        <f t="shared" si="47"/>
        <v>0</v>
      </c>
      <c r="L316" s="55">
        <f t="shared" si="41"/>
        <v>0</v>
      </c>
    </row>
    <row r="317" spans="1:12" x14ac:dyDescent="0.35">
      <c r="A317" s="17">
        <v>9</v>
      </c>
      <c r="B317" s="11" t="s">
        <v>303</v>
      </c>
      <c r="C317" s="12">
        <v>1005</v>
      </c>
      <c r="D317" s="21">
        <v>63</v>
      </c>
      <c r="E317" s="22">
        <f t="shared" si="46"/>
        <v>6.2686567164179099E-2</v>
      </c>
      <c r="F317" s="21">
        <v>1</v>
      </c>
      <c r="G317" s="21">
        <v>63</v>
      </c>
      <c r="H317" s="21">
        <v>63</v>
      </c>
      <c r="I317" s="21">
        <v>2</v>
      </c>
      <c r="J317" s="21">
        <v>4</v>
      </c>
      <c r="K317" s="21">
        <f t="shared" si="47"/>
        <v>57</v>
      </c>
      <c r="L317" s="55">
        <f t="shared" si="41"/>
        <v>0.90476190476190477</v>
      </c>
    </row>
    <row r="318" spans="1:12" x14ac:dyDescent="0.35">
      <c r="A318" s="17">
        <v>10</v>
      </c>
      <c r="B318" s="11" t="s">
        <v>304</v>
      </c>
      <c r="C318" s="12">
        <v>255</v>
      </c>
      <c r="D318" s="21">
        <v>31</v>
      </c>
      <c r="E318" s="22">
        <f t="shared" si="46"/>
        <v>0.12156862745098039</v>
      </c>
      <c r="F318" s="21">
        <v>1</v>
      </c>
      <c r="G318" s="21">
        <v>31</v>
      </c>
      <c r="H318" s="21">
        <v>29</v>
      </c>
      <c r="I318" s="21">
        <v>22</v>
      </c>
      <c r="J318" s="21">
        <v>6</v>
      </c>
      <c r="K318" s="21">
        <f t="shared" si="47"/>
        <v>3</v>
      </c>
      <c r="L318" s="55">
        <f t="shared" si="41"/>
        <v>9.6774193548387094E-2</v>
      </c>
    </row>
    <row r="319" spans="1:12" x14ac:dyDescent="0.35">
      <c r="A319" s="17">
        <v>11</v>
      </c>
      <c r="B319" s="11" t="s">
        <v>305</v>
      </c>
      <c r="C319" s="12">
        <v>271</v>
      </c>
      <c r="D319" s="21">
        <v>22</v>
      </c>
      <c r="E319" s="22">
        <f t="shared" si="46"/>
        <v>8.1180811808118078E-2</v>
      </c>
      <c r="F319" s="21">
        <v>1</v>
      </c>
      <c r="G319" s="21">
        <v>22</v>
      </c>
      <c r="H319" s="21">
        <v>22</v>
      </c>
      <c r="I319" s="21">
        <v>13</v>
      </c>
      <c r="J319" s="21">
        <v>9</v>
      </c>
      <c r="K319" s="21">
        <f t="shared" si="47"/>
        <v>0</v>
      </c>
      <c r="L319" s="55">
        <f t="shared" si="41"/>
        <v>0</v>
      </c>
    </row>
    <row r="320" spans="1:12" x14ac:dyDescent="0.35">
      <c r="A320" s="17">
        <v>12</v>
      </c>
      <c r="B320" s="11" t="s">
        <v>306</v>
      </c>
      <c r="C320" s="12">
        <v>578</v>
      </c>
      <c r="D320" s="21">
        <v>81</v>
      </c>
      <c r="E320" s="22">
        <f t="shared" si="46"/>
        <v>0.14013840830449828</v>
      </c>
      <c r="F320" s="21">
        <v>1</v>
      </c>
      <c r="G320" s="21">
        <v>81</v>
      </c>
      <c r="H320" s="21">
        <v>76</v>
      </c>
      <c r="I320" s="21">
        <v>56</v>
      </c>
      <c r="J320" s="21">
        <v>20</v>
      </c>
      <c r="K320" s="21">
        <f t="shared" si="47"/>
        <v>5</v>
      </c>
      <c r="L320" s="55">
        <f t="shared" si="41"/>
        <v>6.1728395061728392E-2</v>
      </c>
    </row>
    <row r="321" spans="1:12" x14ac:dyDescent="0.35">
      <c r="A321" s="17">
        <v>13</v>
      </c>
      <c r="B321" s="11" t="s">
        <v>307</v>
      </c>
      <c r="C321" s="12">
        <v>114</v>
      </c>
      <c r="D321" s="21">
        <v>10</v>
      </c>
      <c r="E321" s="22">
        <f t="shared" si="46"/>
        <v>8.771929824561403E-2</v>
      </c>
      <c r="F321" s="21">
        <v>1</v>
      </c>
      <c r="G321" s="21">
        <v>10</v>
      </c>
      <c r="H321" s="21"/>
      <c r="I321" s="21">
        <v>4</v>
      </c>
      <c r="J321" s="21">
        <v>1</v>
      </c>
      <c r="K321" s="21">
        <f t="shared" si="47"/>
        <v>5</v>
      </c>
      <c r="L321" s="55">
        <f t="shared" si="41"/>
        <v>0.5</v>
      </c>
    </row>
    <row r="322" spans="1:12" x14ac:dyDescent="0.35">
      <c r="A322" s="17">
        <v>14</v>
      </c>
      <c r="B322" s="11" t="s">
        <v>308</v>
      </c>
      <c r="C322" s="12">
        <v>480</v>
      </c>
      <c r="D322" s="21">
        <v>35</v>
      </c>
      <c r="E322" s="22">
        <f t="shared" si="46"/>
        <v>7.2916666666666671E-2</v>
      </c>
      <c r="F322" s="21">
        <v>1</v>
      </c>
      <c r="G322" s="21">
        <v>35</v>
      </c>
      <c r="H322" s="21">
        <v>35</v>
      </c>
      <c r="I322" s="21">
        <v>0</v>
      </c>
      <c r="J322" s="21">
        <v>0</v>
      </c>
      <c r="K322" s="21">
        <f t="shared" si="47"/>
        <v>35</v>
      </c>
      <c r="L322" s="55">
        <f t="shared" si="41"/>
        <v>1</v>
      </c>
    </row>
    <row r="323" spans="1:12" x14ac:dyDescent="0.35">
      <c r="A323" s="17">
        <v>15</v>
      </c>
      <c r="B323" s="11" t="s">
        <v>309</v>
      </c>
      <c r="C323" s="12">
        <v>1151</v>
      </c>
      <c r="D323" s="21">
        <v>74</v>
      </c>
      <c r="E323" s="22">
        <f t="shared" si="46"/>
        <v>6.4291920069504779E-2</v>
      </c>
      <c r="F323" s="21">
        <v>1</v>
      </c>
      <c r="G323" s="21">
        <v>74</v>
      </c>
      <c r="H323" s="21">
        <v>57</v>
      </c>
      <c r="I323" s="21">
        <v>37</v>
      </c>
      <c r="J323" s="21">
        <v>20</v>
      </c>
      <c r="K323" s="21">
        <f t="shared" si="47"/>
        <v>17</v>
      </c>
      <c r="L323" s="55">
        <f t="shared" si="41"/>
        <v>0.22972972972972974</v>
      </c>
    </row>
    <row r="324" spans="1:12" x14ac:dyDescent="0.35">
      <c r="A324" s="17">
        <v>16</v>
      </c>
      <c r="B324" s="11" t="s">
        <v>310</v>
      </c>
      <c r="C324" s="12">
        <v>979</v>
      </c>
      <c r="D324" s="21">
        <v>70</v>
      </c>
      <c r="E324" s="22">
        <f t="shared" si="46"/>
        <v>7.1501532175689483E-2</v>
      </c>
      <c r="F324" s="21">
        <v>1</v>
      </c>
      <c r="G324" s="21">
        <v>70</v>
      </c>
      <c r="H324" s="21">
        <v>56</v>
      </c>
      <c r="I324" s="21">
        <v>24</v>
      </c>
      <c r="J324" s="21">
        <v>25</v>
      </c>
      <c r="K324" s="21">
        <f t="shared" si="47"/>
        <v>21</v>
      </c>
      <c r="L324" s="55">
        <f t="shared" si="41"/>
        <v>0.3</v>
      </c>
    </row>
    <row r="325" spans="1:12" x14ac:dyDescent="0.35">
      <c r="A325" s="17">
        <v>17</v>
      </c>
      <c r="B325" s="11" t="s">
        <v>311</v>
      </c>
      <c r="C325" s="12">
        <v>322</v>
      </c>
      <c r="D325" s="21">
        <v>36</v>
      </c>
      <c r="E325" s="22">
        <f t="shared" si="46"/>
        <v>0.11180124223602485</v>
      </c>
      <c r="F325" s="21">
        <v>2</v>
      </c>
      <c r="G325" s="21"/>
      <c r="H325" s="21">
        <v>36</v>
      </c>
      <c r="I325" s="21">
        <v>15</v>
      </c>
      <c r="J325" s="21">
        <v>21</v>
      </c>
      <c r="K325" s="21">
        <f t="shared" si="47"/>
        <v>0</v>
      </c>
      <c r="L325" s="55">
        <f t="shared" si="41"/>
        <v>0</v>
      </c>
    </row>
    <row r="326" spans="1:12" s="9" customFormat="1" x14ac:dyDescent="0.35">
      <c r="A326" s="25"/>
      <c r="B326" s="25" t="s">
        <v>340</v>
      </c>
      <c r="C326" s="25">
        <f>SUM(C309:C325)</f>
        <v>9067</v>
      </c>
      <c r="D326" s="25">
        <f>SUM(D309:D325)</f>
        <v>810</v>
      </c>
      <c r="E326" s="66">
        <f t="shared" si="46"/>
        <v>8.9334950920922029E-2</v>
      </c>
      <c r="F326" s="28" t="s">
        <v>337</v>
      </c>
      <c r="G326" s="25">
        <f t="shared" ref="G326:K326" si="48">SUM(G309:G325)</f>
        <v>774</v>
      </c>
      <c r="H326" s="25">
        <f t="shared" si="48"/>
        <v>721</v>
      </c>
      <c r="I326" s="25">
        <f t="shared" si="48"/>
        <v>354</v>
      </c>
      <c r="J326" s="25">
        <f t="shared" si="48"/>
        <v>247</v>
      </c>
      <c r="K326" s="25">
        <f t="shared" si="48"/>
        <v>209</v>
      </c>
      <c r="L326" s="52">
        <f>K326/D326</f>
        <v>0.25802469135802469</v>
      </c>
    </row>
    <row r="327" spans="1:12" s="9" customFormat="1" x14ac:dyDescent="0.35">
      <c r="A327" s="71" t="s">
        <v>335</v>
      </c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</row>
    <row r="328" spans="1:12" x14ac:dyDescent="0.35">
      <c r="A328" s="17">
        <v>1</v>
      </c>
      <c r="B328" s="11" t="s">
        <v>313</v>
      </c>
      <c r="C328" s="12">
        <v>499</v>
      </c>
      <c r="D328" s="21">
        <v>31</v>
      </c>
      <c r="E328" s="22">
        <f t="shared" ref="E328:E350" si="49">D328/C328</f>
        <v>6.2124248496993988E-2</v>
      </c>
      <c r="F328" s="21">
        <v>1</v>
      </c>
      <c r="G328" s="21">
        <v>31</v>
      </c>
      <c r="H328" s="21">
        <v>31</v>
      </c>
      <c r="I328" s="21">
        <v>7</v>
      </c>
      <c r="J328" s="21">
        <v>24</v>
      </c>
      <c r="K328" s="21">
        <f t="shared" ref="K328:K349" si="50">D328-I328-J328</f>
        <v>0</v>
      </c>
      <c r="L328" s="55">
        <f t="shared" ref="L328:L349" si="51">K328/D328</f>
        <v>0</v>
      </c>
    </row>
    <row r="329" spans="1:12" x14ac:dyDescent="0.35">
      <c r="A329" s="17">
        <v>2</v>
      </c>
      <c r="B329" s="11" t="s">
        <v>314</v>
      </c>
      <c r="C329" s="12">
        <v>1170</v>
      </c>
      <c r="D329" s="21">
        <v>59</v>
      </c>
      <c r="E329" s="22">
        <f t="shared" si="49"/>
        <v>5.0427350427350429E-2</v>
      </c>
      <c r="F329" s="21">
        <v>1</v>
      </c>
      <c r="G329" s="21">
        <v>59</v>
      </c>
      <c r="H329" s="21">
        <v>58</v>
      </c>
      <c r="I329" s="21">
        <v>10</v>
      </c>
      <c r="J329" s="21">
        <v>48</v>
      </c>
      <c r="K329" s="21">
        <f t="shared" si="50"/>
        <v>1</v>
      </c>
      <c r="L329" s="55">
        <f t="shared" si="51"/>
        <v>1.6949152542372881E-2</v>
      </c>
    </row>
    <row r="330" spans="1:12" x14ac:dyDescent="0.35">
      <c r="A330" s="17">
        <v>3</v>
      </c>
      <c r="B330" s="11" t="s">
        <v>315</v>
      </c>
      <c r="C330" s="12">
        <v>1000</v>
      </c>
      <c r="D330" s="21">
        <v>28</v>
      </c>
      <c r="E330" s="22">
        <f t="shared" si="49"/>
        <v>2.8000000000000001E-2</v>
      </c>
      <c r="F330" s="21">
        <v>2</v>
      </c>
      <c r="G330" s="21"/>
      <c r="H330" s="21">
        <v>25</v>
      </c>
      <c r="I330" s="21">
        <v>5</v>
      </c>
      <c r="J330" s="21">
        <v>20</v>
      </c>
      <c r="K330" s="21">
        <f t="shared" si="50"/>
        <v>3</v>
      </c>
      <c r="L330" s="55">
        <f t="shared" si="51"/>
        <v>0.10714285714285714</v>
      </c>
    </row>
    <row r="331" spans="1:12" x14ac:dyDescent="0.35">
      <c r="A331" s="17">
        <v>4</v>
      </c>
      <c r="B331" s="11" t="s">
        <v>316</v>
      </c>
      <c r="C331" s="12">
        <v>957</v>
      </c>
      <c r="D331" s="21">
        <v>21</v>
      </c>
      <c r="E331" s="22">
        <f t="shared" si="49"/>
        <v>2.1943573667711599E-2</v>
      </c>
      <c r="F331" s="21">
        <v>2</v>
      </c>
      <c r="G331" s="21"/>
      <c r="H331" s="21">
        <v>12</v>
      </c>
      <c r="I331" s="21">
        <v>11</v>
      </c>
      <c r="J331" s="21">
        <v>1</v>
      </c>
      <c r="K331" s="21">
        <f t="shared" si="50"/>
        <v>9</v>
      </c>
      <c r="L331" s="55">
        <f t="shared" si="51"/>
        <v>0.42857142857142855</v>
      </c>
    </row>
    <row r="332" spans="1:12" x14ac:dyDescent="0.35">
      <c r="A332" s="17">
        <v>5</v>
      </c>
      <c r="B332" s="11" t="s">
        <v>317</v>
      </c>
      <c r="C332" s="12">
        <v>828</v>
      </c>
      <c r="D332" s="21">
        <v>77</v>
      </c>
      <c r="E332" s="22">
        <f t="shared" si="49"/>
        <v>9.2995169082125601E-2</v>
      </c>
      <c r="F332" s="21">
        <v>1</v>
      </c>
      <c r="G332" s="21">
        <v>76</v>
      </c>
      <c r="H332" s="21">
        <v>76</v>
      </c>
      <c r="I332" s="21">
        <v>33</v>
      </c>
      <c r="J332" s="21">
        <v>35</v>
      </c>
      <c r="K332" s="21">
        <f t="shared" si="50"/>
        <v>9</v>
      </c>
      <c r="L332" s="55">
        <f t="shared" si="51"/>
        <v>0.11688311688311688</v>
      </c>
    </row>
    <row r="333" spans="1:12" x14ac:dyDescent="0.35">
      <c r="A333" s="17">
        <v>6</v>
      </c>
      <c r="B333" s="11" t="s">
        <v>318</v>
      </c>
      <c r="C333" s="12">
        <v>599</v>
      </c>
      <c r="D333" s="21">
        <v>40</v>
      </c>
      <c r="E333" s="22">
        <f t="shared" si="49"/>
        <v>6.6777963272120197E-2</v>
      </c>
      <c r="F333" s="21">
        <v>1</v>
      </c>
      <c r="G333" s="21">
        <v>39</v>
      </c>
      <c r="H333" s="21">
        <v>39</v>
      </c>
      <c r="I333" s="21">
        <v>26</v>
      </c>
      <c r="J333" s="21">
        <v>13</v>
      </c>
      <c r="K333" s="21">
        <f t="shared" si="50"/>
        <v>1</v>
      </c>
      <c r="L333" s="55">
        <f t="shared" si="51"/>
        <v>2.5000000000000001E-2</v>
      </c>
    </row>
    <row r="334" spans="1:12" x14ac:dyDescent="0.35">
      <c r="A334" s="17">
        <v>7</v>
      </c>
      <c r="B334" s="11" t="s">
        <v>319</v>
      </c>
      <c r="C334" s="12">
        <v>2955</v>
      </c>
      <c r="D334" s="21">
        <v>90</v>
      </c>
      <c r="E334" s="22">
        <f t="shared" si="49"/>
        <v>3.0456852791878174E-2</v>
      </c>
      <c r="F334" s="21">
        <v>2</v>
      </c>
      <c r="G334" s="21"/>
      <c r="H334" s="21">
        <v>83</v>
      </c>
      <c r="I334" s="21">
        <v>23</v>
      </c>
      <c r="J334" s="21">
        <v>60</v>
      </c>
      <c r="K334" s="21">
        <f t="shared" si="50"/>
        <v>7</v>
      </c>
      <c r="L334" s="55">
        <f t="shared" si="51"/>
        <v>7.7777777777777779E-2</v>
      </c>
    </row>
    <row r="335" spans="1:12" x14ac:dyDescent="0.35">
      <c r="A335" s="17">
        <v>8</v>
      </c>
      <c r="B335" s="11" t="s">
        <v>320</v>
      </c>
      <c r="C335" s="12">
        <v>1691</v>
      </c>
      <c r="D335" s="21">
        <v>32</v>
      </c>
      <c r="E335" s="22">
        <f t="shared" si="49"/>
        <v>1.8923713778829097E-2</v>
      </c>
      <c r="F335" s="21">
        <v>1</v>
      </c>
      <c r="G335" s="21">
        <v>32</v>
      </c>
      <c r="H335" s="21">
        <v>32</v>
      </c>
      <c r="I335" s="21">
        <v>11</v>
      </c>
      <c r="J335" s="21">
        <v>10</v>
      </c>
      <c r="K335" s="21">
        <f t="shared" si="50"/>
        <v>11</v>
      </c>
      <c r="L335" s="55">
        <f t="shared" si="51"/>
        <v>0.34375</v>
      </c>
    </row>
    <row r="336" spans="1:12" x14ac:dyDescent="0.35">
      <c r="A336" s="17">
        <v>9</v>
      </c>
      <c r="B336" s="11" t="s">
        <v>321</v>
      </c>
      <c r="C336" s="12">
        <v>841</v>
      </c>
      <c r="D336" s="21">
        <v>28</v>
      </c>
      <c r="E336" s="22">
        <f t="shared" si="49"/>
        <v>3.3293697978596909E-2</v>
      </c>
      <c r="F336" s="21">
        <v>1</v>
      </c>
      <c r="G336" s="21">
        <v>28</v>
      </c>
      <c r="H336" s="21">
        <v>20</v>
      </c>
      <c r="I336" s="21">
        <v>12</v>
      </c>
      <c r="J336" s="21">
        <v>8</v>
      </c>
      <c r="K336" s="21">
        <f t="shared" si="50"/>
        <v>8</v>
      </c>
      <c r="L336" s="55">
        <f t="shared" si="51"/>
        <v>0.2857142857142857</v>
      </c>
    </row>
    <row r="337" spans="1:12" x14ac:dyDescent="0.35">
      <c r="A337" s="17">
        <v>10</v>
      </c>
      <c r="B337" s="11" t="s">
        <v>322</v>
      </c>
      <c r="C337" s="12">
        <v>1433</v>
      </c>
      <c r="D337" s="21">
        <v>21</v>
      </c>
      <c r="E337" s="22">
        <f t="shared" si="49"/>
        <v>1.465457083042568E-2</v>
      </c>
      <c r="F337" s="21">
        <v>1</v>
      </c>
      <c r="G337" s="21">
        <v>21</v>
      </c>
      <c r="H337" s="21">
        <v>21</v>
      </c>
      <c r="I337" s="21">
        <v>7</v>
      </c>
      <c r="J337" s="21">
        <v>14</v>
      </c>
      <c r="K337" s="21">
        <f t="shared" si="50"/>
        <v>0</v>
      </c>
      <c r="L337" s="55">
        <f t="shared" si="51"/>
        <v>0</v>
      </c>
    </row>
    <row r="338" spans="1:12" x14ac:dyDescent="0.35">
      <c r="A338" s="17">
        <v>11</v>
      </c>
      <c r="B338" s="11" t="s">
        <v>323</v>
      </c>
      <c r="C338" s="12">
        <v>1083</v>
      </c>
      <c r="D338" s="21">
        <v>26</v>
      </c>
      <c r="E338" s="22">
        <f t="shared" si="49"/>
        <v>2.4007386888273315E-2</v>
      </c>
      <c r="F338" s="21">
        <v>2</v>
      </c>
      <c r="G338" s="21"/>
      <c r="H338" s="21">
        <v>25</v>
      </c>
      <c r="I338" s="21">
        <v>13</v>
      </c>
      <c r="J338" s="21">
        <v>12</v>
      </c>
      <c r="K338" s="21">
        <f t="shared" si="50"/>
        <v>1</v>
      </c>
      <c r="L338" s="55">
        <f t="shared" si="51"/>
        <v>3.8461538461538464E-2</v>
      </c>
    </row>
    <row r="339" spans="1:12" x14ac:dyDescent="0.35">
      <c r="A339" s="17">
        <v>12</v>
      </c>
      <c r="B339" s="11" t="s">
        <v>324</v>
      </c>
      <c r="C339" s="12">
        <v>1163</v>
      </c>
      <c r="D339" s="21">
        <v>26</v>
      </c>
      <c r="E339" s="22">
        <f t="shared" si="49"/>
        <v>2.235597592433362E-2</v>
      </c>
      <c r="F339" s="21">
        <v>1</v>
      </c>
      <c r="G339" s="21">
        <v>26</v>
      </c>
      <c r="H339" s="21">
        <v>22</v>
      </c>
      <c r="I339" s="21">
        <v>1</v>
      </c>
      <c r="J339" s="21">
        <v>21</v>
      </c>
      <c r="K339" s="21">
        <f t="shared" si="50"/>
        <v>4</v>
      </c>
      <c r="L339" s="55">
        <f t="shared" si="51"/>
        <v>0.15384615384615385</v>
      </c>
    </row>
    <row r="340" spans="1:12" x14ac:dyDescent="0.35">
      <c r="A340" s="17">
        <v>13</v>
      </c>
      <c r="B340" s="11" t="s">
        <v>325</v>
      </c>
      <c r="C340" s="12">
        <v>2401</v>
      </c>
      <c r="D340" s="21">
        <v>74</v>
      </c>
      <c r="E340" s="22">
        <f t="shared" si="49"/>
        <v>3.0820491461890878E-2</v>
      </c>
      <c r="F340" s="21">
        <v>1</v>
      </c>
      <c r="G340" s="21">
        <v>70</v>
      </c>
      <c r="H340" s="21">
        <v>63</v>
      </c>
      <c r="I340" s="21">
        <v>16</v>
      </c>
      <c r="J340" s="21">
        <v>45</v>
      </c>
      <c r="K340" s="21">
        <f t="shared" si="50"/>
        <v>13</v>
      </c>
      <c r="L340" s="55">
        <f t="shared" si="51"/>
        <v>0.17567567567567569</v>
      </c>
    </row>
    <row r="341" spans="1:12" x14ac:dyDescent="0.35">
      <c r="A341" s="17">
        <v>14</v>
      </c>
      <c r="B341" s="11" t="s">
        <v>326</v>
      </c>
      <c r="C341" s="12">
        <v>712</v>
      </c>
      <c r="D341" s="21">
        <v>41</v>
      </c>
      <c r="E341" s="22">
        <f t="shared" si="49"/>
        <v>5.758426966292135E-2</v>
      </c>
      <c r="F341" s="21">
        <v>2</v>
      </c>
      <c r="G341" s="21"/>
      <c r="H341" s="21">
        <v>41</v>
      </c>
      <c r="I341" s="21">
        <v>7</v>
      </c>
      <c r="J341" s="21">
        <v>34</v>
      </c>
      <c r="K341" s="21">
        <f t="shared" si="50"/>
        <v>0</v>
      </c>
      <c r="L341" s="55">
        <f t="shared" si="51"/>
        <v>0</v>
      </c>
    </row>
    <row r="342" spans="1:12" x14ac:dyDescent="0.35">
      <c r="A342" s="17">
        <v>15</v>
      </c>
      <c r="B342" s="11" t="s">
        <v>327</v>
      </c>
      <c r="C342" s="12">
        <v>1859</v>
      </c>
      <c r="D342" s="21">
        <v>37</v>
      </c>
      <c r="E342" s="22">
        <f t="shared" si="49"/>
        <v>1.9903173749327596E-2</v>
      </c>
      <c r="F342" s="21">
        <v>1</v>
      </c>
      <c r="G342" s="21">
        <v>36</v>
      </c>
      <c r="H342" s="21">
        <v>32</v>
      </c>
      <c r="I342" s="21">
        <v>13</v>
      </c>
      <c r="J342" s="21">
        <v>19</v>
      </c>
      <c r="K342" s="21">
        <f t="shared" si="50"/>
        <v>5</v>
      </c>
      <c r="L342" s="55">
        <f t="shared" si="51"/>
        <v>0.13513513513513514</v>
      </c>
    </row>
    <row r="343" spans="1:12" x14ac:dyDescent="0.35">
      <c r="A343" s="17">
        <v>16</v>
      </c>
      <c r="B343" s="11" t="s">
        <v>328</v>
      </c>
      <c r="C343" s="12">
        <v>805</v>
      </c>
      <c r="D343" s="21">
        <v>36</v>
      </c>
      <c r="E343" s="22">
        <f t="shared" si="49"/>
        <v>4.472049689440994E-2</v>
      </c>
      <c r="F343" s="21">
        <v>1</v>
      </c>
      <c r="G343" s="21">
        <v>36</v>
      </c>
      <c r="H343" s="21">
        <v>28</v>
      </c>
      <c r="I343" s="21">
        <v>13</v>
      </c>
      <c r="J343" s="21">
        <v>15</v>
      </c>
      <c r="K343" s="21">
        <f t="shared" si="50"/>
        <v>8</v>
      </c>
      <c r="L343" s="55">
        <f t="shared" si="51"/>
        <v>0.22222222222222221</v>
      </c>
    </row>
    <row r="344" spans="1:12" x14ac:dyDescent="0.35">
      <c r="A344" s="17">
        <v>17</v>
      </c>
      <c r="B344" s="11" t="s">
        <v>329</v>
      </c>
      <c r="C344" s="12">
        <v>2083</v>
      </c>
      <c r="D344" s="21">
        <v>68</v>
      </c>
      <c r="E344" s="22">
        <f t="shared" si="49"/>
        <v>3.2645223235717717E-2</v>
      </c>
      <c r="F344" s="21">
        <v>2</v>
      </c>
      <c r="G344" s="21"/>
      <c r="H344" s="21">
        <v>46</v>
      </c>
      <c r="I344" s="21">
        <v>30</v>
      </c>
      <c r="J344" s="21">
        <v>16</v>
      </c>
      <c r="K344" s="21">
        <f t="shared" si="50"/>
        <v>22</v>
      </c>
      <c r="L344" s="55">
        <f t="shared" si="51"/>
        <v>0.3235294117647059</v>
      </c>
    </row>
    <row r="345" spans="1:12" x14ac:dyDescent="0.35">
      <c r="A345" s="17">
        <v>18</v>
      </c>
      <c r="B345" s="11" t="s">
        <v>330</v>
      </c>
      <c r="C345" s="12">
        <v>766</v>
      </c>
      <c r="D345" s="21">
        <v>24</v>
      </c>
      <c r="E345" s="22">
        <f t="shared" si="49"/>
        <v>3.1331592689295036E-2</v>
      </c>
      <c r="F345" s="21">
        <v>1</v>
      </c>
      <c r="G345" s="21">
        <v>24</v>
      </c>
      <c r="H345" s="21">
        <v>24</v>
      </c>
      <c r="I345" s="21">
        <v>9</v>
      </c>
      <c r="J345" s="21">
        <v>15</v>
      </c>
      <c r="K345" s="21">
        <f t="shared" si="50"/>
        <v>0</v>
      </c>
      <c r="L345" s="55">
        <f t="shared" si="51"/>
        <v>0</v>
      </c>
    </row>
    <row r="346" spans="1:12" x14ac:dyDescent="0.35">
      <c r="A346" s="17">
        <v>19</v>
      </c>
      <c r="B346" s="11" t="s">
        <v>331</v>
      </c>
      <c r="C346" s="12">
        <v>736</v>
      </c>
      <c r="D346" s="21">
        <v>50</v>
      </c>
      <c r="E346" s="22">
        <f t="shared" si="49"/>
        <v>6.7934782608695649E-2</v>
      </c>
      <c r="F346" s="21">
        <v>1</v>
      </c>
      <c r="G346" s="21">
        <v>50</v>
      </c>
      <c r="H346" s="21">
        <v>49</v>
      </c>
      <c r="I346" s="21">
        <v>32</v>
      </c>
      <c r="J346" s="21">
        <v>17</v>
      </c>
      <c r="K346" s="21">
        <f t="shared" si="50"/>
        <v>1</v>
      </c>
      <c r="L346" s="55">
        <f t="shared" si="51"/>
        <v>0.02</v>
      </c>
    </row>
    <row r="347" spans="1:12" x14ac:dyDescent="0.35">
      <c r="A347" s="17">
        <v>20</v>
      </c>
      <c r="B347" s="11" t="s">
        <v>332</v>
      </c>
      <c r="C347" s="12">
        <v>1556</v>
      </c>
      <c r="D347" s="21">
        <v>74</v>
      </c>
      <c r="E347" s="22">
        <f t="shared" si="49"/>
        <v>4.7557840616966579E-2</v>
      </c>
      <c r="F347" s="21">
        <v>1</v>
      </c>
      <c r="G347" s="21">
        <v>74</v>
      </c>
      <c r="H347" s="21">
        <v>74</v>
      </c>
      <c r="I347" s="21">
        <v>17</v>
      </c>
      <c r="J347" s="21">
        <v>57</v>
      </c>
      <c r="K347" s="21">
        <f t="shared" si="50"/>
        <v>0</v>
      </c>
      <c r="L347" s="55">
        <f t="shared" si="51"/>
        <v>0</v>
      </c>
    </row>
    <row r="348" spans="1:12" x14ac:dyDescent="0.35">
      <c r="A348" s="17">
        <v>21</v>
      </c>
      <c r="B348" s="11" t="s">
        <v>333</v>
      </c>
      <c r="C348" s="12">
        <v>673</v>
      </c>
      <c r="D348" s="21">
        <v>23</v>
      </c>
      <c r="E348" s="22">
        <f t="shared" si="49"/>
        <v>3.4175334323922731E-2</v>
      </c>
      <c r="F348" s="21">
        <v>2</v>
      </c>
      <c r="G348" s="21"/>
      <c r="H348" s="21">
        <v>23</v>
      </c>
      <c r="I348" s="21">
        <v>11</v>
      </c>
      <c r="J348" s="21">
        <v>12</v>
      </c>
      <c r="K348" s="21">
        <f t="shared" si="50"/>
        <v>0</v>
      </c>
      <c r="L348" s="55">
        <f t="shared" si="51"/>
        <v>0</v>
      </c>
    </row>
    <row r="349" spans="1:12" x14ac:dyDescent="0.35">
      <c r="A349" s="17">
        <v>22</v>
      </c>
      <c r="B349" s="11" t="s">
        <v>334</v>
      </c>
      <c r="C349" s="12">
        <v>2222</v>
      </c>
      <c r="D349" s="21">
        <v>108</v>
      </c>
      <c r="E349" s="22">
        <f t="shared" si="49"/>
        <v>4.8604860486048604E-2</v>
      </c>
      <c r="F349" s="21">
        <v>1</v>
      </c>
      <c r="G349" s="21">
        <v>108</v>
      </c>
      <c r="H349" s="21">
        <v>104</v>
      </c>
      <c r="I349" s="21">
        <v>54</v>
      </c>
      <c r="J349" s="21">
        <v>50</v>
      </c>
      <c r="K349" s="21">
        <f t="shared" si="50"/>
        <v>4</v>
      </c>
      <c r="L349" s="55">
        <f t="shared" si="51"/>
        <v>3.7037037037037035E-2</v>
      </c>
    </row>
    <row r="350" spans="1:12" s="9" customFormat="1" x14ac:dyDescent="0.35">
      <c r="A350" s="25"/>
      <c r="B350" s="25" t="s">
        <v>339</v>
      </c>
      <c r="C350" s="25">
        <f>SUM(C328:C349)</f>
        <v>28032</v>
      </c>
      <c r="D350" s="25">
        <f>SUM(D328:D349)</f>
        <v>1014</v>
      </c>
      <c r="E350" s="66">
        <f t="shared" si="49"/>
        <v>3.6172945205479451E-2</v>
      </c>
      <c r="F350" s="28" t="s">
        <v>337</v>
      </c>
      <c r="G350" s="25">
        <f>SUM(G328:G349)</f>
        <v>710</v>
      </c>
      <c r="H350" s="25">
        <f>SUM(H328:H349)</f>
        <v>928</v>
      </c>
      <c r="I350" s="25">
        <f>SUM(I328:I349)</f>
        <v>361</v>
      </c>
      <c r="J350" s="25">
        <f>SUM(J328:J349)</f>
        <v>546</v>
      </c>
      <c r="K350" s="25">
        <f>SUM(K328:K349)</f>
        <v>107</v>
      </c>
      <c r="L350" s="52">
        <f>K350/D350</f>
        <v>0.10552268244575937</v>
      </c>
    </row>
    <row r="351" spans="1:12" x14ac:dyDescent="0.35">
      <c r="L351" s="54"/>
    </row>
    <row r="352" spans="1:12" ht="20.65" customHeight="1" x14ac:dyDescent="0.35">
      <c r="B352" s="37" t="s">
        <v>352</v>
      </c>
      <c r="C352" s="29">
        <f>SUM(C6:C350)-C34-C67-C95-C113-C146-C167-C187-C207-C238-C250-C281-C307-C326-C350</f>
        <v>206441</v>
      </c>
      <c r="D352" s="29">
        <f>SUM(D6:D350)-D34-D67-D95-D113-D146-D167-D187-D207-D238-D250-D281-D307-D326-D350</f>
        <v>11750</v>
      </c>
      <c r="E352" s="29"/>
      <c r="F352" s="29"/>
      <c r="G352" s="29">
        <f>SUM(G6:G350)-G34-G67-G95-G113-G146-G167-G187-G207-G238-G250-G281-G307-G326-G350</f>
        <v>8492</v>
      </c>
      <c r="H352" s="29">
        <f>SUM(H6:H350)-H34-H67-H95-H113-H146-H167-H187-H207-H238-H250-H281-H307-H326-H350</f>
        <v>10241</v>
      </c>
      <c r="I352" s="29">
        <f>SUM(I6:I350)-I34-I67-I95-I113-I146-I167-I187-I207-I238-I250-I281-I307-I326-I350</f>
        <v>4212</v>
      </c>
      <c r="J352" s="29">
        <f>SUM(J6:J350)-J34-J67-J95-J113-J146-J167-J187-J207-J238-J250-J281-J307-J326-J350</f>
        <v>5502</v>
      </c>
      <c r="K352" s="29">
        <f>SUM(K6:K350)-K34-K67-K95-K113-K146-K167-K187-K207-K238-K250-K281-K307-K326-K350</f>
        <v>2036</v>
      </c>
      <c r="L352" s="54"/>
    </row>
    <row r="353" spans="1:12" ht="21.4" customHeight="1" x14ac:dyDescent="0.35">
      <c r="B353" s="37" t="s">
        <v>363</v>
      </c>
      <c r="C353" s="29"/>
      <c r="D353" s="29"/>
      <c r="E353" s="29"/>
      <c r="F353" s="29"/>
      <c r="G353" s="29"/>
      <c r="H353" s="29"/>
      <c r="I353" s="30">
        <f>I352/D352</f>
        <v>0.35846808510638301</v>
      </c>
      <c r="J353" s="30">
        <f>J352/D352</f>
        <v>0.46825531914893614</v>
      </c>
      <c r="K353" s="30">
        <f>K352/D352</f>
        <v>0.17327659574468085</v>
      </c>
      <c r="L353" s="54"/>
    </row>
    <row r="354" spans="1:12" ht="21.4" customHeight="1" x14ac:dyDescent="0.35">
      <c r="B354" s="34"/>
      <c r="C354" s="35"/>
      <c r="D354" s="35"/>
      <c r="E354" s="35"/>
      <c r="F354" s="35"/>
      <c r="G354" s="35"/>
      <c r="H354" s="35"/>
      <c r="I354" s="36"/>
      <c r="J354" s="36"/>
      <c r="K354" s="36"/>
    </row>
    <row r="356" spans="1:12" ht="21.4" customHeight="1" x14ac:dyDescent="0.35">
      <c r="A356" s="44"/>
      <c r="B356" s="45" t="s">
        <v>353</v>
      </c>
      <c r="C356" s="44"/>
      <c r="D356" s="44"/>
      <c r="E356" s="44"/>
      <c r="F356" s="44"/>
      <c r="G356" s="44"/>
      <c r="H356" s="44"/>
      <c r="I356" s="44"/>
      <c r="J356" s="44"/>
      <c r="K356" s="44"/>
      <c r="L356" s="58"/>
    </row>
    <row r="357" spans="1:12" x14ac:dyDescent="0.35">
      <c r="A357" s="41">
        <v>1</v>
      </c>
      <c r="B357" s="41" t="str" cm="1">
        <f t="array" ref="B357:K357">B34:K34</f>
        <v>Bratislavský seniorát</v>
      </c>
      <c r="C357" s="41">
        <v>23024</v>
      </c>
      <c r="D357" s="41">
        <v>1149</v>
      </c>
      <c r="E357" s="42">
        <v>4.9904447533009037E-2</v>
      </c>
      <c r="F357" s="43" t="str">
        <v>x</v>
      </c>
      <c r="G357" s="41">
        <v>636</v>
      </c>
      <c r="H357" s="41">
        <v>1002</v>
      </c>
      <c r="I357" s="41">
        <v>324</v>
      </c>
      <c r="J357" s="41">
        <v>606</v>
      </c>
      <c r="K357" s="41">
        <v>219</v>
      </c>
      <c r="L357" s="56">
        <f>K357/D357</f>
        <v>0.1906005221932115</v>
      </c>
    </row>
    <row r="358" spans="1:12" x14ac:dyDescent="0.35">
      <c r="A358" s="31">
        <v>2</v>
      </c>
      <c r="B358" s="31" t="str" cm="1">
        <f t="array" ref="B358:K358">B67:K67</f>
        <v>Dunajsko-nitriansky sen.</v>
      </c>
      <c r="C358" s="31">
        <v>8790</v>
      </c>
      <c r="D358" s="31">
        <v>621</v>
      </c>
      <c r="E358" s="32">
        <v>7.0648464163822519E-2</v>
      </c>
      <c r="F358" s="33" t="str">
        <v>x</v>
      </c>
      <c r="G358" s="31">
        <v>284</v>
      </c>
      <c r="H358" s="31">
        <v>567</v>
      </c>
      <c r="I358" s="31">
        <v>238</v>
      </c>
      <c r="J358" s="31">
        <v>308</v>
      </c>
      <c r="K358" s="31">
        <v>75</v>
      </c>
      <c r="L358" s="59">
        <f t="shared" ref="L358:L370" si="52">K358/D358</f>
        <v>0.12077294685990338</v>
      </c>
    </row>
    <row r="359" spans="1:12" x14ac:dyDescent="0.35">
      <c r="A359" s="41">
        <v>3</v>
      </c>
      <c r="B359" s="41" t="str" cm="1">
        <f t="array" ref="B359:K359">B95:K95</f>
        <v xml:space="preserve">Hontiansky seniorát </v>
      </c>
      <c r="C359" s="41">
        <v>5855</v>
      </c>
      <c r="D359" s="41">
        <v>497</v>
      </c>
      <c r="E359" s="42">
        <v>8.4884713919726726E-2</v>
      </c>
      <c r="F359" s="43" t="str">
        <v>x</v>
      </c>
      <c r="G359" s="41">
        <v>371</v>
      </c>
      <c r="H359" s="41">
        <v>429</v>
      </c>
      <c r="I359" s="41">
        <v>131</v>
      </c>
      <c r="J359" s="41">
        <v>270</v>
      </c>
      <c r="K359" s="41">
        <v>96</v>
      </c>
      <c r="L359" s="56">
        <f t="shared" si="52"/>
        <v>0.19315895372233399</v>
      </c>
    </row>
    <row r="360" spans="1:12" x14ac:dyDescent="0.35">
      <c r="A360" s="31">
        <v>4</v>
      </c>
      <c r="B360" s="31" t="str" cm="1">
        <f t="array" ref="B360:K360">B113:K113</f>
        <v>Myjavský seniorát</v>
      </c>
      <c r="C360" s="31">
        <v>15057</v>
      </c>
      <c r="D360" s="31">
        <v>546</v>
      </c>
      <c r="E360" s="32">
        <v>3.626220362622036E-2</v>
      </c>
      <c r="F360" s="33" t="str">
        <v>x</v>
      </c>
      <c r="G360" s="31">
        <v>396</v>
      </c>
      <c r="H360" s="31">
        <v>526</v>
      </c>
      <c r="I360" s="31">
        <v>122</v>
      </c>
      <c r="J360" s="31">
        <v>351</v>
      </c>
      <c r="K360" s="31">
        <v>73</v>
      </c>
      <c r="L360" s="59">
        <f t="shared" si="52"/>
        <v>0.1336996336996337</v>
      </c>
    </row>
    <row r="361" spans="1:12" x14ac:dyDescent="0.35">
      <c r="A361" s="41">
        <v>5</v>
      </c>
      <c r="B361" s="41" t="str" cm="1">
        <f t="array" ref="B361:K361">B146:K146</f>
        <v xml:space="preserve">Novohradský seniorát </v>
      </c>
      <c r="C361" s="41">
        <v>12045</v>
      </c>
      <c r="D361" s="41">
        <v>667</v>
      </c>
      <c r="E361" s="42">
        <v>5.5375674553756749E-2</v>
      </c>
      <c r="F361" s="43" t="str">
        <v>x</v>
      </c>
      <c r="G361" s="41">
        <v>410</v>
      </c>
      <c r="H361" s="41">
        <v>569</v>
      </c>
      <c r="I361" s="41">
        <v>276</v>
      </c>
      <c r="J361" s="41">
        <v>271</v>
      </c>
      <c r="K361" s="41">
        <v>120</v>
      </c>
      <c r="L361" s="56">
        <f t="shared" si="52"/>
        <v>0.17991004497751126</v>
      </c>
    </row>
    <row r="362" spans="1:12" x14ac:dyDescent="0.35">
      <c r="A362" s="31">
        <v>6</v>
      </c>
      <c r="B362" s="31" t="str" cm="1">
        <f t="array" ref="B362:K362">B167:K167</f>
        <v xml:space="preserve">Považský seniorát </v>
      </c>
      <c r="C362" s="31">
        <v>19560</v>
      </c>
      <c r="D362" s="31">
        <v>985</v>
      </c>
      <c r="E362" s="32">
        <v>5.0357873210633945E-2</v>
      </c>
      <c r="F362" s="33" t="str">
        <v>x</v>
      </c>
      <c r="G362" s="31">
        <v>789</v>
      </c>
      <c r="H362" s="31">
        <v>793</v>
      </c>
      <c r="I362" s="31">
        <v>275</v>
      </c>
      <c r="J362" s="31">
        <v>440</v>
      </c>
      <c r="K362" s="31">
        <v>270</v>
      </c>
      <c r="L362" s="59">
        <f t="shared" si="52"/>
        <v>0.27411167512690354</v>
      </c>
    </row>
    <row r="363" spans="1:12" x14ac:dyDescent="0.35">
      <c r="A363" s="41">
        <v>7</v>
      </c>
      <c r="B363" s="41" t="str" cm="1">
        <f t="array" ref="B363:K363">B187:K187</f>
        <v>Rimavský seniorát</v>
      </c>
      <c r="C363" s="41">
        <v>5359</v>
      </c>
      <c r="D363" s="41">
        <v>348</v>
      </c>
      <c r="E363" s="42">
        <v>6.4937488337376378E-2</v>
      </c>
      <c r="F363" s="43" t="str">
        <v>x</v>
      </c>
      <c r="G363" s="41">
        <v>133</v>
      </c>
      <c r="H363" s="41">
        <v>275</v>
      </c>
      <c r="I363" s="41">
        <v>176</v>
      </c>
      <c r="J363" s="41">
        <v>123</v>
      </c>
      <c r="K363" s="41">
        <v>49</v>
      </c>
      <c r="L363" s="56">
        <f t="shared" si="52"/>
        <v>0.14080459770114942</v>
      </c>
    </row>
    <row r="364" spans="1:12" x14ac:dyDescent="0.35">
      <c r="A364" s="31">
        <v>8</v>
      </c>
      <c r="B364" s="31" t="str" cm="1">
        <f t="array" ref="B364:K364">B207:K207</f>
        <v>Zvolenský seniorát</v>
      </c>
      <c r="C364" s="31">
        <v>16826</v>
      </c>
      <c r="D364" s="31">
        <v>705</v>
      </c>
      <c r="E364" s="32">
        <v>4.189944134078212E-2</v>
      </c>
      <c r="F364" s="33" t="str">
        <v>x</v>
      </c>
      <c r="G364" s="31">
        <v>358</v>
      </c>
      <c r="H364" s="31">
        <v>493</v>
      </c>
      <c r="I364" s="31">
        <v>227</v>
      </c>
      <c r="J364" s="31">
        <v>255</v>
      </c>
      <c r="K364" s="31">
        <v>223</v>
      </c>
      <c r="L364" s="59">
        <f t="shared" si="52"/>
        <v>0.31631205673758866</v>
      </c>
    </row>
    <row r="365" spans="1:12" x14ac:dyDescent="0.35">
      <c r="A365" s="41">
        <v>9</v>
      </c>
      <c r="B365" s="41" t="str" cm="1">
        <f t="array" ref="B365:K365">B238:K238</f>
        <v>Gemerský seniorát</v>
      </c>
      <c r="C365" s="41">
        <v>7147</v>
      </c>
      <c r="D365" s="41">
        <v>504</v>
      </c>
      <c r="E365" s="42">
        <v>7.0519098922624882E-2</v>
      </c>
      <c r="F365" s="43" t="str">
        <v>x</v>
      </c>
      <c r="G365" s="41">
        <v>285</v>
      </c>
      <c r="H365" s="41">
        <v>468</v>
      </c>
      <c r="I365" s="41">
        <v>193</v>
      </c>
      <c r="J365" s="41">
        <v>209</v>
      </c>
      <c r="K365" s="41">
        <v>102</v>
      </c>
      <c r="L365" s="56">
        <f t="shared" si="52"/>
        <v>0.20238095238095238</v>
      </c>
    </row>
    <row r="366" spans="1:12" x14ac:dyDescent="0.35">
      <c r="A366" s="31">
        <v>10</v>
      </c>
      <c r="B366" s="31" t="str" cm="1">
        <f t="array" ref="B366:K366">B250:K250</f>
        <v>Košiciý seniorát</v>
      </c>
      <c r="C366" s="31">
        <v>6376</v>
      </c>
      <c r="D366" s="31">
        <v>676</v>
      </c>
      <c r="E366" s="32">
        <v>0.10602258469259725</v>
      </c>
      <c r="F366" s="33" t="str">
        <v>x</v>
      </c>
      <c r="G366" s="31">
        <v>605</v>
      </c>
      <c r="H366" s="31">
        <v>554</v>
      </c>
      <c r="I366" s="31">
        <v>184</v>
      </c>
      <c r="J366" s="31">
        <v>364</v>
      </c>
      <c r="K366" s="31">
        <v>128</v>
      </c>
      <c r="L366" s="60">
        <f t="shared" si="52"/>
        <v>0.1893491124260355</v>
      </c>
    </row>
    <row r="367" spans="1:12" x14ac:dyDescent="0.35">
      <c r="A367" s="41">
        <v>11</v>
      </c>
      <c r="B367" s="41" t="str" cm="1">
        <f t="array" ref="B367:K367">B281:K281</f>
        <v>Liptovsko-orav.seniorát</v>
      </c>
      <c r="C367" s="41">
        <v>24541</v>
      </c>
      <c r="D367" s="41">
        <v>1279</v>
      </c>
      <c r="E367" s="42">
        <v>5.2116865653396356E-2</v>
      </c>
      <c r="F367" s="43" t="str">
        <v>x</v>
      </c>
      <c r="G367" s="41">
        <v>1049</v>
      </c>
      <c r="H367" s="41">
        <v>1178</v>
      </c>
      <c r="I367" s="41">
        <v>729</v>
      </c>
      <c r="J367" s="41">
        <v>426</v>
      </c>
      <c r="K367" s="41">
        <v>124</v>
      </c>
      <c r="L367" s="56">
        <f t="shared" si="52"/>
        <v>9.695074276778734E-2</v>
      </c>
    </row>
    <row r="368" spans="1:12" x14ac:dyDescent="0.35">
      <c r="A368" s="31">
        <v>12</v>
      </c>
      <c r="B368" s="31" t="str" cm="1">
        <f t="array" ref="B368:K368">B307:K307</f>
        <v>Šar.-zempl.seniorát</v>
      </c>
      <c r="C368" s="31">
        <v>24762</v>
      </c>
      <c r="D368" s="31">
        <v>1949</v>
      </c>
      <c r="E368" s="32">
        <v>7.8709312656489783E-2</v>
      </c>
      <c r="F368" s="33" t="str">
        <v>x</v>
      </c>
      <c r="G368" s="31">
        <v>1692</v>
      </c>
      <c r="H368" s="31">
        <v>1738</v>
      </c>
      <c r="I368" s="31">
        <v>622</v>
      </c>
      <c r="J368" s="31">
        <v>1086</v>
      </c>
      <c r="K368" s="31">
        <v>241</v>
      </c>
      <c r="L368" s="59">
        <f t="shared" si="52"/>
        <v>0.12365315546434069</v>
      </c>
    </row>
    <row r="369" spans="1:12" x14ac:dyDescent="0.35">
      <c r="A369" s="41">
        <v>13</v>
      </c>
      <c r="B369" s="41" t="str" cm="1">
        <f t="array" ref="B369:K369">B326:K326</f>
        <v>Tatranský seniorát</v>
      </c>
      <c r="C369" s="41">
        <v>9067</v>
      </c>
      <c r="D369" s="41">
        <v>810</v>
      </c>
      <c r="E369" s="42">
        <v>8.9334950920922029E-2</v>
      </c>
      <c r="F369" s="43" t="str">
        <v>x</v>
      </c>
      <c r="G369" s="41">
        <v>774</v>
      </c>
      <c r="H369" s="41">
        <v>721</v>
      </c>
      <c r="I369" s="41">
        <v>354</v>
      </c>
      <c r="J369" s="41">
        <v>247</v>
      </c>
      <c r="K369" s="41">
        <v>209</v>
      </c>
      <c r="L369" s="56">
        <f t="shared" si="52"/>
        <v>0.25802469135802469</v>
      </c>
    </row>
    <row r="370" spans="1:12" x14ac:dyDescent="0.35">
      <c r="A370" s="31">
        <v>14</v>
      </c>
      <c r="B370" s="31" t="str" cm="1">
        <f t="array" ref="B370:K370">B350:K350</f>
        <v>Turčiansky seniorát</v>
      </c>
      <c r="C370" s="31">
        <v>28032</v>
      </c>
      <c r="D370" s="31">
        <v>1014</v>
      </c>
      <c r="E370" s="32">
        <v>3.6172945205479451E-2</v>
      </c>
      <c r="F370" s="33" t="str">
        <v>x</v>
      </c>
      <c r="G370" s="31">
        <v>710</v>
      </c>
      <c r="H370" s="31">
        <v>928</v>
      </c>
      <c r="I370" s="31">
        <v>361</v>
      </c>
      <c r="J370" s="31">
        <v>546</v>
      </c>
      <c r="K370" s="31">
        <v>107</v>
      </c>
      <c r="L370" s="59">
        <f t="shared" si="52"/>
        <v>0.10552268244575937</v>
      </c>
    </row>
    <row r="371" spans="1:12" ht="17.649999999999999" customHeight="1" x14ac:dyDescent="0.35">
      <c r="A371" s="14"/>
      <c r="B371" s="14" t="s">
        <v>338</v>
      </c>
      <c r="C371" s="14">
        <f>SUM(C357:C370)</f>
        <v>206441</v>
      </c>
      <c r="D371" s="14">
        <f>SUM(D357:D370)</f>
        <v>11750</v>
      </c>
      <c r="E371" s="38">
        <f>D371/C371</f>
        <v>5.6916988388934366E-2</v>
      </c>
      <c r="F371" s="26"/>
      <c r="G371" s="14">
        <f t="shared" ref="G371:K371" si="53">SUM(G357:G370)</f>
        <v>8492</v>
      </c>
      <c r="H371" s="14">
        <f t="shared" si="53"/>
        <v>10241</v>
      </c>
      <c r="I371" s="14">
        <f t="shared" si="53"/>
        <v>4212</v>
      </c>
      <c r="J371" s="14">
        <f t="shared" si="53"/>
        <v>5502</v>
      </c>
      <c r="K371" s="14">
        <f t="shared" si="53"/>
        <v>2036</v>
      </c>
      <c r="L371" s="61"/>
    </row>
    <row r="372" spans="1:12" ht="16.149999999999999" customHeight="1" x14ac:dyDescent="0.35">
      <c r="A372" s="68"/>
      <c r="B372" s="47" t="s">
        <v>355</v>
      </c>
      <c r="C372" s="47"/>
      <c r="D372" s="47"/>
      <c r="E372" s="47"/>
      <c r="F372" s="47"/>
      <c r="G372" s="47"/>
      <c r="H372" s="47"/>
      <c r="I372" s="46">
        <f>I371/D371</f>
        <v>0.35846808510638301</v>
      </c>
      <c r="J372" s="46">
        <f>J371/D371</f>
        <v>0.46825531914893614</v>
      </c>
      <c r="K372" s="46">
        <f>K371/D371</f>
        <v>0.17327659574468085</v>
      </c>
      <c r="L372" s="62"/>
    </row>
    <row r="374" spans="1:12" x14ac:dyDescent="0.35">
      <c r="L374" s="63"/>
    </row>
  </sheetData>
  <sheetProtection algorithmName="SHA-512" hashValue="pI90B5oZMI+2N+fNGr3RcQmsAdyn6HoJi519R0rh0YDlEYOp6U+HQ4o8MxCLb/Xq/Qp3y80FwwapMZm6IiBZhQ==" saltValue="IBF3rilqFX+vU+t/VUM1RA==" spinCount="100000" sheet="1" objects="1" scenarios="1" selectLockedCells="1" selectUnlockedCells="1"/>
  <mergeCells count="15">
    <mergeCell ref="A282:L282"/>
    <mergeCell ref="A308:L308"/>
    <mergeCell ref="A327:L327"/>
    <mergeCell ref="A188:L188"/>
    <mergeCell ref="A208:L208"/>
    <mergeCell ref="A2:K2"/>
    <mergeCell ref="A5:L5"/>
    <mergeCell ref="A147:L147"/>
    <mergeCell ref="A239:L239"/>
    <mergeCell ref="A251:L251"/>
    <mergeCell ref="A35:L35"/>
    <mergeCell ref="A114:L114"/>
    <mergeCell ref="A68:L68"/>
    <mergeCell ref="A96:L96"/>
    <mergeCell ref="A168:L168"/>
  </mergeCells>
  <conditionalFormatting sqref="L372">
    <cfRule type="cellIs" dxfId="2" priority="18" operator="equal">
      <formula>0.19</formula>
    </cfRule>
  </conditionalFormatting>
  <conditionalFormatting sqref="L6:L33 L328:L349 L309:L325 L283:L306 L252:L280 L240:L249 L209:L237 L189:L206 L169:L186 L148:L166 L115:L145 L97:L112 L69:L94 L36:L66">
    <cfRule type="aboveAverage" dxfId="1" priority="2"/>
    <cfRule type="aboveAverage" dxfId="0" priority="1" aboveAverage="0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Jana Nunvarova</cp:lastModifiedBy>
  <cp:lastPrinted>2022-05-25T15:04:09Z</cp:lastPrinted>
  <dcterms:created xsi:type="dcterms:W3CDTF">2021-08-20T09:57:03Z</dcterms:created>
  <dcterms:modified xsi:type="dcterms:W3CDTF">2022-05-25T15:52:26Z</dcterms:modified>
</cp:coreProperties>
</file>